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4240" windowHeight="11775"/>
  </bookViews>
  <sheets>
    <sheet name="Данные из ДелоПро" sheetId="5" r:id="rId1"/>
    <sheet name="За период с 01.08 по 31.08" sheetId="6" r:id="rId2"/>
    <sheet name="итог с %" sheetId="4" r:id="rId3"/>
    <sheet name="балл" sheetId="7" r:id="rId4"/>
  </sheets>
  <definedNames>
    <definedName name="_xlnm._FilterDatabase" localSheetId="3" hidden="1">балл!$A$1:$H$1</definedName>
    <definedName name="_xlnm._FilterDatabase" localSheetId="0" hidden="1">'Данные из ДелоПро'!$A$1:$J$78</definedName>
  </definedNames>
  <calcPr calcId="145621"/>
</workbook>
</file>

<file path=xl/calcChain.xml><?xml version="1.0" encoding="utf-8"?>
<calcChain xmlns="http://schemas.openxmlformats.org/spreadsheetml/2006/main">
  <c r="H2" i="4" l="1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" i="4"/>
  <c r="H4" i="4"/>
  <c r="H5" i="4"/>
  <c r="H6" i="4"/>
  <c r="H7" i="4"/>
  <c r="H8" i="4"/>
  <c r="H9" i="4"/>
  <c r="H10" i="4"/>
  <c r="H11" i="4"/>
  <c r="H12" i="4"/>
  <c r="C2" i="4"/>
  <c r="G3" i="4" l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2" i="4"/>
  <c r="F29" i="4"/>
  <c r="E29" i="4"/>
  <c r="C29" i="4"/>
  <c r="B29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" i="4"/>
  <c r="K30" i="6"/>
  <c r="J30" i="6"/>
  <c r="M30" i="6"/>
  <c r="L30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" i="6"/>
  <c r="B30" i="6"/>
  <c r="D29" i="4" l="1"/>
</calcChain>
</file>

<file path=xl/sharedStrings.xml><?xml version="1.0" encoding="utf-8"?>
<sst xmlns="http://schemas.openxmlformats.org/spreadsheetml/2006/main" count="549" uniqueCount="189">
  <si>
    <t>Дата запроса</t>
  </si>
  <si>
    <t>Р-сервис</t>
  </si>
  <si>
    <t>ОКТМО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</si>
  <si>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</si>
  <si>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</si>
  <si>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</si>
  <si>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</si>
  <si>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</si>
  <si>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</si>
  <si>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</si>
  <si>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</si>
  <si>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</si>
  <si>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</si>
  <si>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</si>
  <si>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</si>
  <si>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</si>
  <si>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</si>
  <si>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</si>
  <si>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</si>
  <si>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</si>
  <si>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</si>
  <si>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</si>
  <si>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</si>
  <si>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</si>
  <si>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</si>
  <si>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</si>
  <si>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</si>
  <si>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</si>
  <si>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</si>
  <si>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</si>
  <si>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</si>
  <si>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</si>
  <si>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</si>
  <si>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</si>
  <si>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</si>
  <si>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</si>
  <si>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</si>
  <si>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</si>
  <si>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</si>
  <si>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</si>
  <si>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</si>
  <si>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</si>
  <si>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</si>
  <si>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</si>
  <si>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</si>
  <si>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</si>
  <si>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</si>
  <si>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</si>
  <si>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</si>
  <si>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</si>
  <si>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Koloskov_ML</t>
  </si>
  <si>
    <t>Номер</t>
  </si>
  <si>
    <t>Rytkov_AA</t>
  </si>
  <si>
    <t>Davydova_GM</t>
  </si>
  <si>
    <t>Greckaja_LP</t>
  </si>
  <si>
    <t>Район МО</t>
  </si>
  <si>
    <t>Город Смоленск</t>
  </si>
  <si>
    <t>Город Десногорск</t>
  </si>
  <si>
    <t>Kudlaeva_GF</t>
  </si>
  <si>
    <t>Балл</t>
  </si>
  <si>
    <t>Более 80%</t>
  </si>
  <si>
    <t>От 60% до 80%</t>
  </si>
  <si>
    <t>От 40% до 60%</t>
  </si>
  <si>
    <t>От 20% до 40%</t>
  </si>
  <si>
    <t>Менее 20%</t>
  </si>
  <si>
    <t>Росреестр</t>
  </si>
  <si>
    <t>Всего, Росреестр</t>
  </si>
  <si>
    <t>Количество поступивших р-сведений, Росреестр</t>
  </si>
  <si>
    <t>Количество запросов р-сведений без ответа, Росреестр</t>
  </si>
  <si>
    <t>Pavljuchenkova_OV</t>
  </si>
  <si>
    <t>Kondratenko_EI</t>
  </si>
  <si>
    <t>Saluk_VI</t>
  </si>
  <si>
    <t xml:space="preserve">Количество поступивших р-сведений </t>
  </si>
  <si>
    <t>Доля запросов, по которым был направлен ответ</t>
  </si>
  <si>
    <t>Росэнергоатом</t>
  </si>
  <si>
    <t>ae85c357-4645-4648-b9d2-70e943790df6</t>
  </si>
  <si>
    <t>0a5f797b-078b-48ac-972b-2d5c6ab9ad43</t>
  </si>
  <si>
    <t>28f21ab6-8603-4774-bda5-79e9dcb3c7e1</t>
  </si>
  <si>
    <t>32/016/101/2018-625</t>
  </si>
  <si>
    <t>8c29a121-1c74-4ab3-afc4-2b0e0a940101</t>
  </si>
  <si>
    <t>иванов</t>
  </si>
  <si>
    <t>27aec10a-6863-4c50-b4a0-9915d2ec4741</t>
  </si>
  <si>
    <t>PKPVDMFC-2018-07-19-061135</t>
  </si>
  <si>
    <t>5cf48e84-da36-4de8-8d58-2478a0d1fa44</t>
  </si>
  <si>
    <t>5f375ba7-f7aa-4f20-a513-fd8d7d660846</t>
  </si>
  <si>
    <t>af348228-684c-4780-8a82-1ba178eca900</t>
  </si>
  <si>
    <t>33817d31-eac7-419c-9759-67b5cf4378f2</t>
  </si>
  <si>
    <t>67/001/002/2018-4715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</si>
  <si>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</si>
  <si>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ca3ee892-7e85-44e2-91f7-d003a5961d02</t>
  </si>
  <si>
    <t>Upit_MI</t>
  </si>
  <si>
    <t>PKPVDMFC-2018-07-24-091717</t>
  </si>
  <si>
    <t>4826874d-4c7a-49c3-99d6-088ca12c4ab4</t>
  </si>
  <si>
    <t>PKPVDMFC-2018-07-28-016481</t>
  </si>
  <si>
    <t>52978832-a768-4a86-b419-cc293c5f25cc</t>
  </si>
  <si>
    <t>cf1bf33b-4104-43dc-aaa0-4852f9f2480c</t>
  </si>
  <si>
    <t>ea9dbebf-dab3-4df4-9a44-16370de826b8</t>
  </si>
  <si>
    <t>0f99535c-d114-4abc-a1c6-6bdd895fd83f</t>
  </si>
  <si>
    <t>2d997435-7367-4711-9002-64d43b2c9d3b</t>
  </si>
  <si>
    <t>Litvinova_IA</t>
  </si>
  <si>
    <t>c8e985c6-e9db-4750-a2a0-c480050349cc</t>
  </si>
  <si>
    <t>d808e453-513e-4c79-a8c6-b63aee99b4e6</t>
  </si>
  <si>
    <t>95b6731d-d27f-44c8-9e85-86b0a7c4df0e</t>
  </si>
  <si>
    <t>8f15a404-dad1-4ba9-8a92-c8f75555abb8</t>
  </si>
  <si>
    <t>4bf3bef7-5c86-4391-8357-c4a18ba969dd</t>
  </si>
  <si>
    <t>41203b89-5c15-4c69-956c-25843e68825c</t>
  </si>
  <si>
    <t>989b24fb-5fc1-4b36-be9d-7d52a7a3ce6e</t>
  </si>
  <si>
    <t>8a62472e-8454-44ad-8f20-ff5403c3a2d7</t>
  </si>
  <si>
    <t>aca3388b-9dc7-4104-b9f1-280d3c786a3c</t>
  </si>
  <si>
    <t>Разуева</t>
  </si>
  <si>
    <t>9aef0961-93bc-482f-99cd-08ee95131987</t>
  </si>
  <si>
    <t>Жажкова</t>
  </si>
  <si>
    <t>b06ec03a-2988-4b87-9777-82c1cff1d83d</t>
  </si>
  <si>
    <t>28fb64ce-137b-499a-98a4-9a3388c18aa9</t>
  </si>
  <si>
    <t>MFC-0235/2018-21372</t>
  </si>
  <si>
    <t>a8a49f1d-4536-4ed9-bd1b-21eac24d30fb</t>
  </si>
  <si>
    <t>ec865c75-099a-49fd-9867-0a9bd3fd8be2</t>
  </si>
  <si>
    <t>MFC-0235/2018-21067</t>
  </si>
  <si>
    <t>c2f11543-5799-42eb-9ef2-d34e109057ec</t>
  </si>
  <si>
    <t>1ef02b95-297d-4b53-b72c-961247265760</t>
  </si>
  <si>
    <t>c89be2fa-3631-454c-9cd6-e3618118d80e</t>
  </si>
  <si>
    <t>fa7d73db-13b5-40b8-bac3-0694e678331d</t>
  </si>
  <si>
    <t>Соболева И А</t>
  </si>
  <si>
    <t>2e58cf4d-fd3e-4d08-a7f7-3c0d298f66e2</t>
  </si>
  <si>
    <t>c09b23f6-6cc6-4741-94ac-441aaab4db90</t>
  </si>
  <si>
    <t>be8659eb-48c6-4bfd-8e8c-10086d9b0d5e</t>
  </si>
  <si>
    <t>OfSite-2018-08-10-039739</t>
  </si>
  <si>
    <t>7d189a25-7e5d-44ce-8878-0860a2b78103</t>
  </si>
  <si>
    <t>OfSite-2018-08-10-047304</t>
  </si>
  <si>
    <t>50604484-fc47-4e53-9db6-651de91ce27c</t>
  </si>
  <si>
    <t>b545cde0-be36-414e-9aaf-2db718fa4e9a</t>
  </si>
  <si>
    <t>PKPVDMFC-2018-07-24-079193</t>
  </si>
  <si>
    <t>ce342103-e2cb-4317-89e2-36055e054d7e</t>
  </si>
  <si>
    <t>7c92aee0-8fc2-41eb-ad88-5fc384db1f6f</t>
  </si>
  <si>
    <t>6313172d-c0a0-4279-a0b8-7fafc755ee19</t>
  </si>
  <si>
    <t>Прыгунова</t>
  </si>
  <si>
    <t>948fd28a-0e90-4c45-8c71-7ec371e06f75</t>
  </si>
  <si>
    <t>прыгунова 2</t>
  </si>
  <si>
    <t>279238f1-f93c-47d5-878c-9af3f4f15425</t>
  </si>
  <si>
    <t>c8eaf05d-b1ec-4250-999b-4884229763c1</t>
  </si>
  <si>
    <t>MFC-0235/2018-29374</t>
  </si>
  <si>
    <t>cfe9bc28-2e47-409f-82f5-d2d209f589d6</t>
  </si>
  <si>
    <t>MFC-0235/2018-1611229374</t>
  </si>
  <si>
    <t>0f291979-c5a1-48b2-b139-98626eb98781</t>
  </si>
  <si>
    <t>MFC-0235/2018-2937429451</t>
  </si>
  <si>
    <t>0dccb16c-c98d-4119-9a26-183f24c2051a</t>
  </si>
  <si>
    <t>MFC-0235/2018-29451</t>
  </si>
  <si>
    <t>fd0505af-32d1-420c-b7b8-ff93dcb10cc6</t>
  </si>
  <si>
    <t>915ef280-d7eb-49ef-b755-c349e375bddf</t>
  </si>
  <si>
    <t>Загалаева</t>
  </si>
  <si>
    <t>f54a7ecf-ac7d-40e6-909c-428cd26ade04</t>
  </si>
  <si>
    <t>Пацко</t>
  </si>
  <si>
    <t>c554400b-808f-4728-893e-4c8bf9b8cb41</t>
  </si>
  <si>
    <t>Алхимова</t>
  </si>
  <si>
    <t>fac5e64e-814c-4698-bbf2-629504cd40e7</t>
  </si>
  <si>
    <t>cf3cb7a0-5930-4406-af9e-cb9cd50c5076</t>
  </si>
  <si>
    <t>ef8a9123-bc72-4acd-99a7-7f76f70fea3a</t>
  </si>
  <si>
    <t>c03a295d-4f9a-4c74-bfee-1c72f3155dac</t>
  </si>
  <si>
    <t>0235/2018-18705</t>
  </si>
  <si>
    <t>249573d2-4f60-4887-9722-45ec5778e98e</t>
  </si>
  <si>
    <t>Петроченкова</t>
  </si>
  <si>
    <t>ff1b467d-9bb2-45da-8ecb-b24764019c66</t>
  </si>
  <si>
    <t>Коваленко</t>
  </si>
  <si>
    <t>0b784bc3-3cf7-4029-93bb-3e642c044fe8</t>
  </si>
  <si>
    <t>Паутов</t>
  </si>
  <si>
    <t>9246a490-9326-4911-9219-049ba6cd556b</t>
  </si>
  <si>
    <t>PKPVDMFC-2018-07-31-078602</t>
  </si>
  <si>
    <t>499bfe7e-5364-45eb-9c09-c7b09a4efc62</t>
  </si>
  <si>
    <t>143196cc-fa47-4fbf-9011-03198c88cec4</t>
  </si>
  <si>
    <t>Арутян</t>
  </si>
  <si>
    <t>77678949-fd40-47b1-976d-e39a68a929ed</t>
  </si>
  <si>
    <t>Волкова</t>
  </si>
  <si>
    <t>5d6b81e5-e610-4797-9a6b-ecbddefa9083</t>
  </si>
  <si>
    <t>MFC-0235/2018-25778</t>
  </si>
  <si>
    <t>4d88772b-371d-4685-b3d5-2c3efc371959</t>
  </si>
  <si>
    <t>c8dcd736-cb27-404f-8a4a-53dea59898f9</t>
  </si>
  <si>
    <t>MFC-0235/2018-113241</t>
  </si>
  <si>
    <t>34c63861-aeb2-4225-8621-4269530d9fb5</t>
  </si>
  <si>
    <t>MFC-0235/2018-28065</t>
  </si>
  <si>
    <t>03528b45-f391-4087-b9aa-d793ce91a6c0</t>
  </si>
  <si>
    <t>225861c3-21ac-491f-b424-90159fb6d81e</t>
  </si>
  <si>
    <t>df60ad8b-4372-4f9f-aa35-dc8fe91d57d7</t>
  </si>
  <si>
    <t>31228fe1-fb49-4680-b104-201adf84b6dd</t>
  </si>
  <si>
    <t>Dolgova_LV</t>
  </si>
  <si>
    <t>b842147b-f14e-4577-b32b-b7f3f2b60b27</t>
  </si>
  <si>
    <t>ebbf7141-b322-46cb-b846-fd7b057241e3</t>
  </si>
  <si>
    <t>a1bc2a4a-4457-41e4-a55d-41816ae181de</t>
  </si>
  <si>
    <t>c171c528-7f47-4b1e-b8ff-67c1bd4332f6</t>
  </si>
  <si>
    <t>ea10ef79-6387-4285-b10c-87052395558e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</si>
</sst>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2" fillId="5" borderId="1" xfId="2" applyFill="1" applyBorder="1"/>
    <xf numFmtId="0" fontId="2" fillId="5" borderId="1" xfId="2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10" fontId="0" fillId="0" borderId="0" xfId="0" applyNumberFormat="1" applyFont="1"/>
    <xf numFmtId="0" fontId="3" fillId="5" borderId="1" xfId="3" applyFont="1" applyFill="1" applyBorder="1" applyAlignment="1">
      <alignment horizontal="center" vertical="center"/>
    </xf>
    <xf numFmtId="10" fontId="3" fillId="5" borderId="1" xfId="3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0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2" fillId="7" borderId="1" xfId="2" applyFill="1" applyBorder="1"/>
    <xf numFmtId="0" fontId="2" fillId="7" borderId="1" xfId="2" applyFill="1" applyBorder="1" applyAlignment="1">
      <alignment horizontal="center" vertical="center"/>
    </xf>
    <xf numFmtId="0" fontId="4" fillId="0" borderId="0" xfId="7" applyFont="1"/>
    <xf numFmtId="0" fontId="4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2" fontId="4" fillId="0" borderId="0" xfId="7" applyNumberFormat="1" applyFont="1"/>
    <xf numFmtId="22" fontId="4" fillId="0" borderId="0" xfId="0" applyNumberFormat="1" applyFont="1"/>
    <xf numFmtId="0" fontId="3" fillId="5" borderId="1" xfId="3" applyNumberFormat="1" applyFont="1" applyFill="1" applyBorder="1" applyAlignment="1">
      <alignment horizontal="center" vertical="center"/>
    </xf>
    <xf numFmtId="0" fontId="2" fillId="5" borderId="1" xfId="2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7" borderId="1" xfId="2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</cellXfs>
  <cellStyles count="8">
    <cellStyle name="Обычный" xfId="0" builtinId="0"/>
    <cellStyle name="Обычный 2" xfId="1"/>
    <cellStyle name="Обычный 2 2" xfId="4"/>
    <cellStyle name="Обычный 2 3" xfId="5"/>
    <cellStyle name="Обычный 2 4" xfId="6"/>
    <cellStyle name="Обычный 3" xfId="3"/>
    <cellStyle name="Обычный 4" xfId="2"/>
    <cellStyle name="Обычный 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topLeftCell="B1" zoomScale="55" zoomScaleNormal="55" workbookViewId="0">
      <selection activeCell="E12" sqref="E12"/>
    </sheetView>
  </sheetViews>
  <sheetFormatPr defaultRowHeight="26.25" x14ac:dyDescent="0.4"/>
  <cols>
    <col min="1" max="1" width="32.5703125" style="32" customWidth="1"/>
    <col min="2" max="2" width="13.5703125" style="32" customWidth="1"/>
    <col min="3" max="3" width="122.85546875" style="32" customWidth="1"/>
    <col min="4" max="4" width="22.42578125" style="32" customWidth="1"/>
    <col min="5" max="5" width="32.5703125" style="32" customWidth="1"/>
    <col min="6" max="6" width="24.7109375" style="32" customWidth="1"/>
    <col min="7" max="7" width="40.140625" style="32" customWidth="1"/>
    <col min="8" max="8" width="45.42578125" style="32" customWidth="1"/>
    <col min="9" max="9" width="24.28515625" style="32" customWidth="1"/>
    <col min="10" max="10" width="32.28515625" style="32" customWidth="1"/>
    <col min="11" max="16384" width="9.140625" style="32"/>
  </cols>
  <sheetData>
    <row r="1" spans="1:10" x14ac:dyDescent="0.4">
      <c r="A1" s="31" t="s">
        <v>0</v>
      </c>
      <c r="B1" s="31" t="s">
        <v>51</v>
      </c>
      <c r="C1" s="31" t="s">
        <v>1</v>
      </c>
      <c r="D1" s="31" t="s">
        <v>2</v>
      </c>
      <c r="E1" s="31" t="s">
        <v>55</v>
      </c>
      <c r="F1" s="31" t="s">
        <v>3</v>
      </c>
      <c r="G1" s="31" t="s">
        <v>4</v>
      </c>
      <c r="H1" s="31" t="s">
        <v>5</v>
      </c>
      <c r="I1" s="31" t="s">
        <v>6</v>
      </c>
      <c r="J1" s="32" t="s">
        <v>7</v>
      </c>
    </row>
    <row r="2" spans="1:10" x14ac:dyDescent="0.4">
      <c r="A2" s="40">
        <v>43313.513240740744</v>
      </c>
      <c r="B2" s="31" t="s">
        <v>74</v>
      </c>
      <c r="C2" s="31" t="s">
        <v>11</v>
      </c>
      <c r="D2" s="31">
        <v>66636000</v>
      </c>
      <c r="E2" s="31" t="s">
        <v>30</v>
      </c>
      <c r="F2" s="31" t="s">
        <v>10</v>
      </c>
      <c r="G2" s="40">
        <v>43313.515960648147</v>
      </c>
      <c r="H2" s="40">
        <v>43313.525717592594</v>
      </c>
      <c r="I2" s="31" t="s">
        <v>75</v>
      </c>
      <c r="J2" s="32" t="s">
        <v>53</v>
      </c>
    </row>
    <row r="3" spans="1:10" x14ac:dyDescent="0.4">
      <c r="A3" s="40">
        <v>43313.663287037038</v>
      </c>
      <c r="B3" s="31"/>
      <c r="C3" s="31" t="s">
        <v>9</v>
      </c>
      <c r="D3" s="31">
        <v>66658000</v>
      </c>
      <c r="E3" s="31" t="s">
        <v>38</v>
      </c>
      <c r="F3" s="31" t="s">
        <v>12</v>
      </c>
      <c r="G3" s="40">
        <v>43313.666180555556</v>
      </c>
      <c r="H3" s="40">
        <v>43313.67560185185</v>
      </c>
      <c r="I3" s="31" t="s">
        <v>76</v>
      </c>
      <c r="J3" s="32" t="s">
        <v>54</v>
      </c>
    </row>
    <row r="4" spans="1:10" x14ac:dyDescent="0.4">
      <c r="A4" s="40">
        <v>43313.72415509259</v>
      </c>
      <c r="B4" s="31"/>
      <c r="C4" s="31" t="s">
        <v>13</v>
      </c>
      <c r="D4" s="31">
        <v>66644000</v>
      </c>
      <c r="E4" s="31" t="s">
        <v>33</v>
      </c>
      <c r="F4" s="31" t="s">
        <v>12</v>
      </c>
      <c r="G4" s="40">
        <v>43314.369166666664</v>
      </c>
      <c r="H4" s="40">
        <v>43314.616238425922</v>
      </c>
      <c r="I4" s="31" t="s">
        <v>77</v>
      </c>
      <c r="J4" s="32" t="s">
        <v>69</v>
      </c>
    </row>
    <row r="5" spans="1:10" x14ac:dyDescent="0.4">
      <c r="A5" s="41">
        <v>43314.833599537036</v>
      </c>
      <c r="B5" s="32" t="s">
        <v>78</v>
      </c>
      <c r="C5" s="32" t="s">
        <v>9</v>
      </c>
      <c r="D5" s="32">
        <v>66627151</v>
      </c>
      <c r="E5" s="32" t="s">
        <v>27</v>
      </c>
      <c r="F5" s="32" t="s">
        <v>10</v>
      </c>
      <c r="I5" s="32" t="s">
        <v>79</v>
      </c>
    </row>
    <row r="6" spans="1:10" x14ac:dyDescent="0.4">
      <c r="A6" s="41">
        <v>43315.779907407406</v>
      </c>
      <c r="B6" s="32" t="s">
        <v>80</v>
      </c>
      <c r="C6" s="32" t="s">
        <v>9</v>
      </c>
      <c r="D6" s="32">
        <v>66646101</v>
      </c>
      <c r="E6" s="32" t="s">
        <v>34</v>
      </c>
      <c r="F6" s="32" t="s">
        <v>10</v>
      </c>
      <c r="G6" s="41">
        <v>43319.346701388888</v>
      </c>
      <c r="H6" s="41">
        <v>43319.524537037039</v>
      </c>
      <c r="I6" s="32" t="s">
        <v>81</v>
      </c>
      <c r="J6" s="32" t="s">
        <v>71</v>
      </c>
    </row>
    <row r="7" spans="1:10" x14ac:dyDescent="0.4">
      <c r="A7" s="41">
        <v>43315.794259259259</v>
      </c>
      <c r="B7" s="32" t="s">
        <v>82</v>
      </c>
      <c r="C7" s="32" t="s">
        <v>9</v>
      </c>
      <c r="D7" s="32">
        <v>66658101</v>
      </c>
      <c r="E7" s="32" t="s">
        <v>38</v>
      </c>
      <c r="F7" s="32" t="s">
        <v>10</v>
      </c>
      <c r="G7" s="41">
        <v>43318.464780092596</v>
      </c>
      <c r="H7" s="41">
        <v>43318.470185185186</v>
      </c>
      <c r="I7" s="32" t="s">
        <v>83</v>
      </c>
      <c r="J7" s="32" t="s">
        <v>54</v>
      </c>
    </row>
    <row r="8" spans="1:10" x14ac:dyDescent="0.4">
      <c r="A8" s="41">
        <v>43318.423958333333</v>
      </c>
      <c r="C8" s="32" t="s">
        <v>9</v>
      </c>
      <c r="D8" s="32">
        <v>66636101</v>
      </c>
      <c r="E8" s="32" t="s">
        <v>30</v>
      </c>
      <c r="F8" s="32" t="s">
        <v>12</v>
      </c>
      <c r="G8" s="41">
        <v>43319.481006944443</v>
      </c>
      <c r="H8" s="41">
        <v>43319.592233796298</v>
      </c>
      <c r="I8" s="32" t="s">
        <v>84</v>
      </c>
      <c r="J8" s="32" t="s">
        <v>70</v>
      </c>
    </row>
    <row r="9" spans="1:10" x14ac:dyDescent="0.4">
      <c r="A9" s="41">
        <v>43318.619872685187</v>
      </c>
      <c r="C9" s="32" t="s">
        <v>9</v>
      </c>
      <c r="D9" s="32">
        <v>66658000</v>
      </c>
      <c r="E9" s="32" t="s">
        <v>38</v>
      </c>
      <c r="F9" s="32" t="s">
        <v>12</v>
      </c>
      <c r="G9" s="41">
        <v>43318.687476851854</v>
      </c>
      <c r="H9" s="41">
        <v>43318.697418981479</v>
      </c>
      <c r="I9" s="32" t="s">
        <v>85</v>
      </c>
      <c r="J9" s="32" t="s">
        <v>54</v>
      </c>
    </row>
    <row r="10" spans="1:10" x14ac:dyDescent="0.4">
      <c r="A10" s="41">
        <v>43319.236145833333</v>
      </c>
      <c r="C10" s="32" t="s">
        <v>13</v>
      </c>
      <c r="D10" s="32">
        <v>66710000</v>
      </c>
      <c r="E10" s="32" t="s">
        <v>57</v>
      </c>
      <c r="F10" s="32" t="s">
        <v>12</v>
      </c>
      <c r="G10" s="41">
        <v>43319.383842592593</v>
      </c>
      <c r="H10" s="41">
        <v>43319.425254629627</v>
      </c>
      <c r="I10" s="32" t="s">
        <v>86</v>
      </c>
      <c r="J10" s="32" t="s">
        <v>58</v>
      </c>
    </row>
    <row r="11" spans="1:10" x14ac:dyDescent="0.4">
      <c r="A11" s="41">
        <v>43319.429837962962</v>
      </c>
      <c r="B11" s="32" t="s">
        <v>87</v>
      </c>
      <c r="C11" s="32" t="s">
        <v>88</v>
      </c>
      <c r="D11" s="32">
        <v>66701000</v>
      </c>
      <c r="E11" s="32" t="s">
        <v>56</v>
      </c>
      <c r="F11" s="32" t="s">
        <v>10</v>
      </c>
      <c r="G11" s="41">
        <v>43326.626539351855</v>
      </c>
      <c r="H11" s="41">
        <v>43326.631597222222</v>
      </c>
      <c r="I11" s="32" t="s">
        <v>89</v>
      </c>
      <c r="J11" s="32" t="s">
        <v>90</v>
      </c>
    </row>
    <row r="12" spans="1:10" x14ac:dyDescent="0.4">
      <c r="A12" s="41">
        <v>43319.616736111115</v>
      </c>
      <c r="B12" s="32" t="s">
        <v>91</v>
      </c>
      <c r="C12" s="32" t="s">
        <v>9</v>
      </c>
      <c r="D12" s="32">
        <v>66701000</v>
      </c>
      <c r="E12" s="32" t="s">
        <v>56</v>
      </c>
      <c r="F12" s="32" t="s">
        <v>10</v>
      </c>
      <c r="G12" s="41">
        <v>43319.671134259261</v>
      </c>
      <c r="H12" s="41">
        <v>43325.768379629626</v>
      </c>
      <c r="I12" s="32" t="s">
        <v>92</v>
      </c>
      <c r="J12" s="32" t="s">
        <v>49</v>
      </c>
    </row>
    <row r="13" spans="1:10" x14ac:dyDescent="0.4">
      <c r="A13" s="41">
        <v>43319.68650462963</v>
      </c>
      <c r="B13" s="32" t="s">
        <v>93</v>
      </c>
      <c r="C13" s="32" t="s">
        <v>11</v>
      </c>
      <c r="D13" s="32">
        <v>66636470</v>
      </c>
      <c r="E13" s="32" t="s">
        <v>30</v>
      </c>
      <c r="F13" s="32" t="s">
        <v>10</v>
      </c>
      <c r="G13" s="41">
        <v>43320.607546296298</v>
      </c>
      <c r="H13" s="41">
        <v>43320.620393518519</v>
      </c>
      <c r="I13" s="32" t="s">
        <v>94</v>
      </c>
      <c r="J13" s="32" t="s">
        <v>70</v>
      </c>
    </row>
    <row r="14" spans="1:10" x14ac:dyDescent="0.4">
      <c r="A14" s="41">
        <v>43319.698379629626</v>
      </c>
      <c r="C14" s="32" t="s">
        <v>9</v>
      </c>
      <c r="D14" s="32">
        <v>66644000</v>
      </c>
      <c r="E14" s="32" t="s">
        <v>33</v>
      </c>
      <c r="F14" s="32" t="s">
        <v>12</v>
      </c>
      <c r="G14" s="41">
        <v>43320.344421296293</v>
      </c>
      <c r="H14" s="41">
        <v>43320.35</v>
      </c>
      <c r="I14" s="32" t="s">
        <v>95</v>
      </c>
      <c r="J14" s="32" t="s">
        <v>50</v>
      </c>
    </row>
    <row r="15" spans="1:10" x14ac:dyDescent="0.4">
      <c r="A15" s="41">
        <v>43319.784062500003</v>
      </c>
      <c r="C15" s="32" t="s">
        <v>9</v>
      </c>
      <c r="D15" s="32">
        <v>66644000</v>
      </c>
      <c r="E15" s="32" t="s">
        <v>33</v>
      </c>
      <c r="F15" s="32" t="s">
        <v>12</v>
      </c>
      <c r="G15" s="41">
        <v>43320.34443287037</v>
      </c>
      <c r="H15" s="41">
        <v>43320.352349537039</v>
      </c>
      <c r="I15" s="32" t="s">
        <v>96</v>
      </c>
      <c r="J15" s="32" t="s">
        <v>50</v>
      </c>
    </row>
    <row r="16" spans="1:10" x14ac:dyDescent="0.4">
      <c r="A16" s="41">
        <v>43320.648275462961</v>
      </c>
      <c r="C16" s="32" t="s">
        <v>9</v>
      </c>
      <c r="D16" s="32">
        <v>66644000</v>
      </c>
      <c r="E16" s="32" t="s">
        <v>33</v>
      </c>
      <c r="F16" s="32" t="s">
        <v>12</v>
      </c>
      <c r="G16" s="41">
        <v>43321.35229166667</v>
      </c>
      <c r="H16" s="41">
        <v>43321.657731481479</v>
      </c>
      <c r="I16" s="32" t="s">
        <v>97</v>
      </c>
      <c r="J16" s="32" t="s">
        <v>50</v>
      </c>
    </row>
    <row r="17" spans="1:10" x14ac:dyDescent="0.4">
      <c r="A17" s="41">
        <v>43321.713796296295</v>
      </c>
      <c r="C17" s="32" t="s">
        <v>9</v>
      </c>
      <c r="D17" s="32">
        <v>66641000</v>
      </c>
      <c r="E17" s="32" t="s">
        <v>32</v>
      </c>
      <c r="F17" s="32" t="s">
        <v>12</v>
      </c>
      <c r="G17" s="41">
        <v>43325.614629629628</v>
      </c>
      <c r="H17" s="41">
        <v>43325.677361111113</v>
      </c>
      <c r="I17" s="32" t="s">
        <v>98</v>
      </c>
      <c r="J17" s="32" t="s">
        <v>99</v>
      </c>
    </row>
    <row r="18" spans="1:10" x14ac:dyDescent="0.4">
      <c r="A18" s="41">
        <v>43322.460277777776</v>
      </c>
      <c r="B18" s="32">
        <v>12359</v>
      </c>
      <c r="C18" s="32" t="s">
        <v>88</v>
      </c>
      <c r="D18" s="32">
        <v>66701000</v>
      </c>
      <c r="E18" s="32" t="s">
        <v>56</v>
      </c>
      <c r="F18" s="32" t="s">
        <v>10</v>
      </c>
      <c r="G18" s="41">
        <v>43326.626539351855</v>
      </c>
      <c r="H18" s="41">
        <v>43326.629062499997</v>
      </c>
      <c r="I18" s="32" t="s">
        <v>100</v>
      </c>
      <c r="J18" s="32" t="s">
        <v>90</v>
      </c>
    </row>
    <row r="19" spans="1:10" x14ac:dyDescent="0.4">
      <c r="A19" s="41">
        <v>43322.591354166667</v>
      </c>
      <c r="C19" s="32" t="s">
        <v>9</v>
      </c>
      <c r="D19" s="32">
        <v>66644000</v>
      </c>
      <c r="E19" s="32" t="s">
        <v>33</v>
      </c>
      <c r="F19" s="32" t="s">
        <v>12</v>
      </c>
      <c r="G19" s="41">
        <v>43325.369189814817</v>
      </c>
      <c r="H19" s="41">
        <v>43325.38721064815</v>
      </c>
      <c r="I19" s="32" t="s">
        <v>101</v>
      </c>
      <c r="J19" s="32" t="s">
        <v>50</v>
      </c>
    </row>
    <row r="20" spans="1:10" x14ac:dyDescent="0.4">
      <c r="A20" s="41">
        <v>43322.652511574073</v>
      </c>
      <c r="C20" s="32" t="s">
        <v>9</v>
      </c>
      <c r="D20" s="32">
        <v>66644000</v>
      </c>
      <c r="E20" s="32" t="s">
        <v>33</v>
      </c>
      <c r="F20" s="32" t="s">
        <v>12</v>
      </c>
      <c r="G20" s="41">
        <v>43325.369189814817</v>
      </c>
      <c r="H20" s="41">
        <v>43325.381585648145</v>
      </c>
      <c r="I20" s="32" t="s">
        <v>102</v>
      </c>
      <c r="J20" s="32" t="s">
        <v>50</v>
      </c>
    </row>
    <row r="21" spans="1:10" x14ac:dyDescent="0.4">
      <c r="A21" s="41">
        <v>43325.706631944442</v>
      </c>
      <c r="C21" s="32" t="s">
        <v>9</v>
      </c>
      <c r="D21" s="32">
        <v>66644000</v>
      </c>
      <c r="E21" s="32" t="s">
        <v>33</v>
      </c>
      <c r="F21" s="32" t="s">
        <v>12</v>
      </c>
      <c r="G21" s="41">
        <v>43327.364305555559</v>
      </c>
      <c r="H21" s="41">
        <v>43327.65384259259</v>
      </c>
      <c r="I21" s="32" t="s">
        <v>103</v>
      </c>
      <c r="J21" s="32" t="s">
        <v>50</v>
      </c>
    </row>
    <row r="22" spans="1:10" x14ac:dyDescent="0.4">
      <c r="A22" s="41">
        <v>43325.707233796296</v>
      </c>
      <c r="C22" s="32" t="s">
        <v>13</v>
      </c>
      <c r="D22" s="32">
        <v>66644000</v>
      </c>
      <c r="E22" s="32" t="s">
        <v>33</v>
      </c>
      <c r="F22" s="32" t="s">
        <v>12</v>
      </c>
      <c r="G22" s="41">
        <v>43325.740740740737</v>
      </c>
      <c r="H22" s="41">
        <v>43326.386469907404</v>
      </c>
      <c r="I22" s="32" t="s">
        <v>104</v>
      </c>
      <c r="J22" s="32" t="s">
        <v>69</v>
      </c>
    </row>
    <row r="23" spans="1:10" x14ac:dyDescent="0.4">
      <c r="A23" s="41">
        <v>43326.464467592596</v>
      </c>
      <c r="C23" s="32" t="s">
        <v>9</v>
      </c>
      <c r="D23" s="32">
        <v>66608101</v>
      </c>
      <c r="E23" s="32" t="s">
        <v>20</v>
      </c>
      <c r="F23" s="32" t="s">
        <v>12</v>
      </c>
      <c r="G23" s="41">
        <v>43326.49628472222</v>
      </c>
      <c r="H23" s="41">
        <v>43327.441620370373</v>
      </c>
      <c r="I23" s="32" t="s">
        <v>105</v>
      </c>
      <c r="J23" s="32" t="s">
        <v>52</v>
      </c>
    </row>
    <row r="24" spans="1:10" x14ac:dyDescent="0.4">
      <c r="A24" s="41">
        <v>43326.592210648145</v>
      </c>
      <c r="C24" s="32" t="s">
        <v>13</v>
      </c>
      <c r="D24" s="32">
        <v>66646101</v>
      </c>
      <c r="E24" s="32" t="s">
        <v>34</v>
      </c>
      <c r="F24" s="32" t="s">
        <v>12</v>
      </c>
      <c r="G24" s="41">
        <v>43327.432060185187</v>
      </c>
      <c r="H24" s="41">
        <v>43327.442453703705</v>
      </c>
      <c r="I24" s="32" t="s">
        <v>106</v>
      </c>
      <c r="J24" s="32" t="s">
        <v>71</v>
      </c>
    </row>
    <row r="25" spans="1:10" x14ac:dyDescent="0.4">
      <c r="A25" s="41">
        <v>43326.600636574076</v>
      </c>
      <c r="C25" s="32" t="s">
        <v>9</v>
      </c>
      <c r="D25" s="32">
        <v>66054201</v>
      </c>
      <c r="F25" s="32" t="s">
        <v>12</v>
      </c>
      <c r="I25" s="32" t="s">
        <v>107</v>
      </c>
    </row>
    <row r="26" spans="1:10" x14ac:dyDescent="0.4">
      <c r="A26" s="41">
        <v>43326.67496527778</v>
      </c>
      <c r="C26" s="32" t="s">
        <v>9</v>
      </c>
      <c r="D26" s="32">
        <v>66608101</v>
      </c>
      <c r="E26" s="32" t="s">
        <v>20</v>
      </c>
      <c r="F26" s="32" t="s">
        <v>12</v>
      </c>
      <c r="G26" s="41">
        <v>43327.446840277778</v>
      </c>
      <c r="I26" s="32" t="s">
        <v>108</v>
      </c>
      <c r="J26" s="32" t="s">
        <v>52</v>
      </c>
    </row>
    <row r="27" spans="1:10" x14ac:dyDescent="0.4">
      <c r="A27" s="41">
        <v>43326.92869212963</v>
      </c>
      <c r="B27" s="32" t="s">
        <v>109</v>
      </c>
      <c r="C27" s="32" t="s">
        <v>9</v>
      </c>
      <c r="D27" s="32">
        <v>66701000</v>
      </c>
      <c r="E27" s="32" t="s">
        <v>56</v>
      </c>
      <c r="F27" s="32" t="s">
        <v>10</v>
      </c>
      <c r="G27" s="41">
        <v>43327.477719907409</v>
      </c>
      <c r="H27" s="41">
        <v>43329.510057870371</v>
      </c>
      <c r="I27" s="32" t="s">
        <v>110</v>
      </c>
      <c r="J27" s="32" t="s">
        <v>49</v>
      </c>
    </row>
    <row r="28" spans="1:10" x14ac:dyDescent="0.4">
      <c r="A28" s="41">
        <v>43326.929490740738</v>
      </c>
      <c r="B28" s="32" t="s">
        <v>111</v>
      </c>
      <c r="C28" s="32" t="s">
        <v>9</v>
      </c>
      <c r="D28" s="32">
        <v>66701000</v>
      </c>
      <c r="E28" s="32" t="s">
        <v>56</v>
      </c>
      <c r="F28" s="32" t="s">
        <v>10</v>
      </c>
      <c r="G28" s="41">
        <v>43327.477719907409</v>
      </c>
      <c r="H28" s="41">
        <v>43329.512800925928</v>
      </c>
      <c r="I28" s="32" t="s">
        <v>112</v>
      </c>
      <c r="J28" s="32" t="s">
        <v>49</v>
      </c>
    </row>
    <row r="29" spans="1:10" x14ac:dyDescent="0.4">
      <c r="A29" s="41">
        <v>43327.317314814813</v>
      </c>
      <c r="C29" s="32" t="s">
        <v>13</v>
      </c>
      <c r="D29" s="32">
        <v>66666666</v>
      </c>
      <c r="F29" s="32" t="s">
        <v>12</v>
      </c>
      <c r="I29" s="32" t="s">
        <v>113</v>
      </c>
    </row>
    <row r="30" spans="1:10" x14ac:dyDescent="0.4">
      <c r="A30" s="41">
        <v>43327.475486111114</v>
      </c>
      <c r="B30" s="32" t="s">
        <v>114</v>
      </c>
      <c r="C30" s="32" t="s">
        <v>11</v>
      </c>
      <c r="D30" s="32">
        <v>66701000</v>
      </c>
      <c r="E30" s="32" t="s">
        <v>56</v>
      </c>
      <c r="F30" s="32" t="s">
        <v>10</v>
      </c>
      <c r="G30" s="41">
        <v>43327.477719907409</v>
      </c>
      <c r="H30" s="41">
        <v>43329.51971064815</v>
      </c>
      <c r="I30" s="32" t="s">
        <v>115</v>
      </c>
      <c r="J30" s="32" t="s">
        <v>49</v>
      </c>
    </row>
    <row r="31" spans="1:10" x14ac:dyDescent="0.4">
      <c r="A31" s="41">
        <v>43327.736504629633</v>
      </c>
      <c r="C31" s="32" t="s">
        <v>13</v>
      </c>
      <c r="D31" s="32">
        <v>66644000</v>
      </c>
      <c r="E31" s="32" t="s">
        <v>33</v>
      </c>
      <c r="F31" s="32" t="s">
        <v>12</v>
      </c>
      <c r="G31" s="41">
        <v>43328.372719907406</v>
      </c>
      <c r="H31" s="41">
        <v>43328.524768518517</v>
      </c>
      <c r="I31" s="32" t="s">
        <v>116</v>
      </c>
      <c r="J31" s="32" t="s">
        <v>69</v>
      </c>
    </row>
    <row r="32" spans="1:10" x14ac:dyDescent="0.4">
      <c r="A32" s="41">
        <v>43327.739895833336</v>
      </c>
      <c r="B32" s="32" t="s">
        <v>117</v>
      </c>
      <c r="C32" s="32" t="s">
        <v>9</v>
      </c>
      <c r="D32" s="32">
        <v>66701000</v>
      </c>
      <c r="E32" s="32" t="s">
        <v>56</v>
      </c>
      <c r="F32" s="32" t="s">
        <v>10</v>
      </c>
      <c r="G32" s="41">
        <v>43329.502800925926</v>
      </c>
      <c r="H32" s="41">
        <v>43329.531041666669</v>
      </c>
      <c r="I32" s="32" t="s">
        <v>118</v>
      </c>
      <c r="J32" s="32" t="s">
        <v>49</v>
      </c>
    </row>
    <row r="33" spans="1:10" x14ac:dyDescent="0.4">
      <c r="A33" s="41">
        <v>43327.76295138889</v>
      </c>
      <c r="B33" s="32" t="s">
        <v>114</v>
      </c>
      <c r="C33" s="32" t="s">
        <v>9</v>
      </c>
      <c r="D33" s="32">
        <v>66701000</v>
      </c>
      <c r="E33" s="32" t="s">
        <v>56</v>
      </c>
      <c r="F33" s="32" t="s">
        <v>10</v>
      </c>
      <c r="G33" s="41">
        <v>43329.502800925926</v>
      </c>
      <c r="H33" s="41">
        <v>43329.527592592596</v>
      </c>
      <c r="I33" s="32" t="s">
        <v>119</v>
      </c>
      <c r="J33" s="32" t="s">
        <v>49</v>
      </c>
    </row>
    <row r="34" spans="1:10" x14ac:dyDescent="0.4">
      <c r="A34" s="41">
        <v>43328.415543981479</v>
      </c>
      <c r="C34" s="32" t="s">
        <v>9</v>
      </c>
      <c r="D34" s="32">
        <v>66644000</v>
      </c>
      <c r="E34" s="32" t="s">
        <v>33</v>
      </c>
      <c r="F34" s="32" t="s">
        <v>12</v>
      </c>
      <c r="G34" s="41">
        <v>43328.447071759256</v>
      </c>
      <c r="H34" s="41">
        <v>43328.533865740741</v>
      </c>
      <c r="I34" s="32" t="s">
        <v>120</v>
      </c>
      <c r="J34" s="32" t="s">
        <v>50</v>
      </c>
    </row>
    <row r="35" spans="1:10" x14ac:dyDescent="0.4">
      <c r="A35" s="41">
        <v>43328.688877314817</v>
      </c>
      <c r="C35" s="32" t="s">
        <v>9</v>
      </c>
      <c r="D35" s="32">
        <v>66608101</v>
      </c>
      <c r="E35" s="32" t="s">
        <v>20</v>
      </c>
      <c r="F35" s="32" t="s">
        <v>12</v>
      </c>
      <c r="G35" s="41">
        <v>43329.320729166669</v>
      </c>
      <c r="H35" s="41">
        <v>43329.329513888886</v>
      </c>
      <c r="I35" s="32" t="s">
        <v>121</v>
      </c>
      <c r="J35" s="32" t="s">
        <v>52</v>
      </c>
    </row>
    <row r="36" spans="1:10" x14ac:dyDescent="0.4">
      <c r="A36" s="41">
        <v>43329.027488425927</v>
      </c>
      <c r="B36" s="32" t="s">
        <v>122</v>
      </c>
      <c r="C36" s="32" t="s">
        <v>9</v>
      </c>
      <c r="D36" s="32">
        <v>66701000</v>
      </c>
      <c r="E36" s="32" t="s">
        <v>56</v>
      </c>
      <c r="F36" s="32" t="s">
        <v>10</v>
      </c>
      <c r="G36" s="41">
        <v>43329.502800925926</v>
      </c>
      <c r="H36" s="41">
        <v>43329.508483796293</v>
      </c>
      <c r="I36" s="32" t="s">
        <v>123</v>
      </c>
      <c r="J36" s="32" t="s">
        <v>49</v>
      </c>
    </row>
    <row r="37" spans="1:10" x14ac:dyDescent="0.4">
      <c r="A37" s="41">
        <v>43329.399537037039</v>
      </c>
      <c r="C37" s="32" t="s">
        <v>9</v>
      </c>
      <c r="D37" s="32">
        <v>66608101</v>
      </c>
      <c r="E37" s="32" t="s">
        <v>20</v>
      </c>
      <c r="F37" s="32" t="s">
        <v>12</v>
      </c>
      <c r="G37" s="41">
        <v>43329.68037037037</v>
      </c>
      <c r="H37" s="41">
        <v>43329.700914351852</v>
      </c>
      <c r="I37" s="32" t="s">
        <v>124</v>
      </c>
      <c r="J37" s="32" t="s">
        <v>52</v>
      </c>
    </row>
    <row r="38" spans="1:10" x14ac:dyDescent="0.4">
      <c r="A38" s="41">
        <v>43329.406828703701</v>
      </c>
      <c r="B38" s="32">
        <v>28149</v>
      </c>
      <c r="C38" s="32" t="s">
        <v>88</v>
      </c>
      <c r="D38" s="32">
        <v>66701000</v>
      </c>
      <c r="E38" s="32" t="s">
        <v>56</v>
      </c>
      <c r="F38" s="32" t="s">
        <v>10</v>
      </c>
      <c r="G38" s="41">
        <v>43334.670300925929</v>
      </c>
      <c r="H38" s="41">
        <v>43336.432291666664</v>
      </c>
      <c r="I38" s="32" t="s">
        <v>125</v>
      </c>
      <c r="J38" s="32" t="s">
        <v>90</v>
      </c>
    </row>
    <row r="39" spans="1:10" x14ac:dyDescent="0.4">
      <c r="A39" s="41">
        <v>43329.48951388889</v>
      </c>
      <c r="B39" s="32" t="s">
        <v>126</v>
      </c>
      <c r="C39" s="32" t="s">
        <v>88</v>
      </c>
      <c r="D39" s="32">
        <v>66701000</v>
      </c>
      <c r="E39" s="32" t="s">
        <v>56</v>
      </c>
      <c r="F39" s="32" t="s">
        <v>10</v>
      </c>
      <c r="G39" s="41">
        <v>43334.670300925929</v>
      </c>
      <c r="H39" s="41">
        <v>43336.46435185185</v>
      </c>
      <c r="I39" s="32" t="s">
        <v>127</v>
      </c>
      <c r="J39" s="32" t="s">
        <v>90</v>
      </c>
    </row>
    <row r="40" spans="1:10" x14ac:dyDescent="0.4">
      <c r="A40" s="41">
        <v>43329.491608796299</v>
      </c>
      <c r="B40" s="32" t="s">
        <v>128</v>
      </c>
      <c r="C40" s="32" t="s">
        <v>88</v>
      </c>
      <c r="D40" s="32">
        <v>66701000</v>
      </c>
      <c r="E40" s="32" t="s">
        <v>56</v>
      </c>
      <c r="F40" s="32" t="s">
        <v>10</v>
      </c>
      <c r="G40" s="41">
        <v>43334.670300925929</v>
      </c>
      <c r="H40" s="41">
        <v>43336.441828703704</v>
      </c>
      <c r="I40" s="32" t="s">
        <v>129</v>
      </c>
      <c r="J40" s="32" t="s">
        <v>90</v>
      </c>
    </row>
    <row r="41" spans="1:10" x14ac:dyDescent="0.4">
      <c r="A41" s="41">
        <v>43329.520636574074</v>
      </c>
      <c r="C41" s="32" t="s">
        <v>9</v>
      </c>
      <c r="D41" s="32">
        <v>66658000</v>
      </c>
      <c r="E41" s="32" t="s">
        <v>38</v>
      </c>
      <c r="F41" s="32" t="s">
        <v>12</v>
      </c>
      <c r="G41" s="41">
        <v>43334.490173611113</v>
      </c>
      <c r="H41" s="41">
        <v>43335.670266203706</v>
      </c>
      <c r="I41" s="32" t="s">
        <v>130</v>
      </c>
      <c r="J41" s="32" t="s">
        <v>54</v>
      </c>
    </row>
    <row r="42" spans="1:10" x14ac:dyDescent="0.4">
      <c r="A42" s="41">
        <v>43329.589432870373</v>
      </c>
      <c r="B42" s="32" t="s">
        <v>131</v>
      </c>
      <c r="C42" s="32" t="s">
        <v>11</v>
      </c>
      <c r="D42" s="32">
        <v>66644000</v>
      </c>
      <c r="E42" s="32" t="s">
        <v>33</v>
      </c>
      <c r="F42" s="32" t="s">
        <v>10</v>
      </c>
      <c r="G42" s="41">
        <v>43329.681319444448</v>
      </c>
      <c r="H42" s="41">
        <v>43329.708969907406</v>
      </c>
      <c r="I42" s="32" t="s">
        <v>132</v>
      </c>
      <c r="J42" s="32" t="s">
        <v>50</v>
      </c>
    </row>
    <row r="43" spans="1:10" x14ac:dyDescent="0.4">
      <c r="A43" s="41">
        <v>43332.3746875</v>
      </c>
      <c r="C43" s="32" t="s">
        <v>9</v>
      </c>
      <c r="D43" s="32">
        <v>66644000</v>
      </c>
      <c r="E43" s="32" t="s">
        <v>33</v>
      </c>
      <c r="F43" s="32" t="s">
        <v>12</v>
      </c>
      <c r="G43" s="41">
        <v>43332.378159722219</v>
      </c>
      <c r="H43" s="41">
        <v>43332.383287037039</v>
      </c>
      <c r="I43" s="32" t="s">
        <v>133</v>
      </c>
      <c r="J43" s="32" t="s">
        <v>50</v>
      </c>
    </row>
    <row r="44" spans="1:10" x14ac:dyDescent="0.4">
      <c r="A44" s="41">
        <v>43332.600706018522</v>
      </c>
      <c r="C44" s="32" t="s">
        <v>13</v>
      </c>
      <c r="D44" s="32">
        <v>66658000</v>
      </c>
      <c r="E44" s="32" t="s">
        <v>38</v>
      </c>
      <c r="F44" s="32" t="s">
        <v>12</v>
      </c>
      <c r="G44" s="41">
        <v>43334.490162037036</v>
      </c>
      <c r="H44" s="41">
        <v>43335.66982638889</v>
      </c>
      <c r="I44" s="32" t="s">
        <v>134</v>
      </c>
      <c r="J44" s="32" t="s">
        <v>54</v>
      </c>
    </row>
    <row r="45" spans="1:10" x14ac:dyDescent="0.4">
      <c r="A45" s="41">
        <v>43332.664236111108</v>
      </c>
      <c r="B45" s="32" t="s">
        <v>135</v>
      </c>
      <c r="C45" s="32" t="s">
        <v>9</v>
      </c>
      <c r="D45" s="32">
        <v>66701000</v>
      </c>
      <c r="E45" s="32" t="s">
        <v>56</v>
      </c>
      <c r="F45" s="32" t="s">
        <v>10</v>
      </c>
      <c r="G45" s="41">
        <v>43333.593078703707</v>
      </c>
      <c r="H45" s="41">
        <v>43333.607638888891</v>
      </c>
      <c r="I45" s="32" t="s">
        <v>136</v>
      </c>
      <c r="J45" s="32" t="s">
        <v>49</v>
      </c>
    </row>
    <row r="46" spans="1:10" x14ac:dyDescent="0.4">
      <c r="A46" s="41">
        <v>43332.665011574078</v>
      </c>
      <c r="B46" s="32" t="s">
        <v>137</v>
      </c>
      <c r="C46" s="32" t="s">
        <v>9</v>
      </c>
      <c r="D46" s="32">
        <v>66701000</v>
      </c>
      <c r="E46" s="32" t="s">
        <v>56</v>
      </c>
      <c r="F46" s="32" t="s">
        <v>10</v>
      </c>
      <c r="G46" s="41">
        <v>43333.593078703707</v>
      </c>
      <c r="H46" s="41">
        <v>43333.608217592591</v>
      </c>
      <c r="I46" s="32" t="s">
        <v>138</v>
      </c>
      <c r="J46" s="32" t="s">
        <v>49</v>
      </c>
    </row>
    <row r="47" spans="1:10" x14ac:dyDescent="0.4">
      <c r="A47" s="41">
        <v>43333.426296296297</v>
      </c>
      <c r="C47" s="32" t="s">
        <v>13</v>
      </c>
      <c r="D47" s="32">
        <v>66650000</v>
      </c>
      <c r="E47" s="32" t="s">
        <v>36</v>
      </c>
      <c r="F47" s="32" t="s">
        <v>12</v>
      </c>
      <c r="I47" s="32" t="s">
        <v>139</v>
      </c>
    </row>
    <row r="48" spans="1:10" x14ac:dyDescent="0.4">
      <c r="A48" s="41">
        <v>43333.613425925927</v>
      </c>
      <c r="B48" s="32" t="s">
        <v>140</v>
      </c>
      <c r="C48" s="32" t="s">
        <v>11</v>
      </c>
      <c r="D48" s="32">
        <v>66701000</v>
      </c>
      <c r="E48" s="32" t="s">
        <v>56</v>
      </c>
      <c r="F48" s="32" t="s">
        <v>10</v>
      </c>
      <c r="G48" s="41">
        <v>43333.709907407407</v>
      </c>
      <c r="H48" s="41">
        <v>43334.663391203707</v>
      </c>
      <c r="I48" s="32" t="s">
        <v>141</v>
      </c>
      <c r="J48" s="32" t="s">
        <v>49</v>
      </c>
    </row>
    <row r="49" spans="1:10" x14ac:dyDescent="0.4">
      <c r="A49" s="41">
        <v>43333.915324074071</v>
      </c>
      <c r="B49" s="32" t="s">
        <v>142</v>
      </c>
      <c r="C49" s="32" t="s">
        <v>9</v>
      </c>
      <c r="D49" s="32">
        <v>66701000</v>
      </c>
      <c r="E49" s="32" t="s">
        <v>56</v>
      </c>
      <c r="F49" s="32" t="s">
        <v>10</v>
      </c>
      <c r="G49" s="41">
        <v>43334.650497685187</v>
      </c>
      <c r="H49" s="41">
        <v>43334.682905092595</v>
      </c>
      <c r="I49" s="32" t="s">
        <v>143</v>
      </c>
      <c r="J49" s="32" t="s">
        <v>49</v>
      </c>
    </row>
    <row r="50" spans="1:10" x14ac:dyDescent="0.4">
      <c r="A50" s="41">
        <v>43333.916076388887</v>
      </c>
      <c r="B50" s="32" t="s">
        <v>144</v>
      </c>
      <c r="C50" s="32" t="s">
        <v>9</v>
      </c>
      <c r="D50" s="32">
        <v>66701000</v>
      </c>
      <c r="E50" s="32" t="s">
        <v>56</v>
      </c>
      <c r="F50" s="32" t="s">
        <v>10</v>
      </c>
      <c r="G50" s="41">
        <v>43334.650497685187</v>
      </c>
      <c r="H50" s="41">
        <v>43334.67560185185</v>
      </c>
      <c r="I50" s="32" t="s">
        <v>145</v>
      </c>
      <c r="J50" s="32" t="s">
        <v>49</v>
      </c>
    </row>
    <row r="51" spans="1:10" x14ac:dyDescent="0.4">
      <c r="A51" s="41">
        <v>43333.917453703703</v>
      </c>
      <c r="B51" s="32" t="s">
        <v>146</v>
      </c>
      <c r="C51" s="32" t="s">
        <v>9</v>
      </c>
      <c r="D51" s="32">
        <v>66701000</v>
      </c>
      <c r="E51" s="32" t="s">
        <v>56</v>
      </c>
      <c r="F51" s="32" t="s">
        <v>10</v>
      </c>
      <c r="G51" s="41">
        <v>43334.650497685187</v>
      </c>
      <c r="H51" s="41">
        <v>43336.583101851851</v>
      </c>
      <c r="I51" s="32" t="s">
        <v>147</v>
      </c>
      <c r="J51" s="32" t="s">
        <v>49</v>
      </c>
    </row>
    <row r="52" spans="1:10" x14ac:dyDescent="0.4">
      <c r="A52" s="41">
        <v>43334.717442129629</v>
      </c>
      <c r="C52" s="32" t="s">
        <v>9</v>
      </c>
      <c r="D52" s="32">
        <v>66658000</v>
      </c>
      <c r="E52" s="32" t="s">
        <v>38</v>
      </c>
      <c r="F52" s="32" t="s">
        <v>12</v>
      </c>
      <c r="G52" s="41">
        <v>43335.664618055554</v>
      </c>
      <c r="H52" s="41">
        <v>43335.668912037036</v>
      </c>
      <c r="I52" s="32" t="s">
        <v>148</v>
      </c>
      <c r="J52" s="32" t="s">
        <v>54</v>
      </c>
    </row>
    <row r="53" spans="1:10" x14ac:dyDescent="0.4">
      <c r="A53" s="41">
        <v>43334.822592592594</v>
      </c>
      <c r="B53" s="32" t="s">
        <v>149</v>
      </c>
      <c r="C53" s="32" t="s">
        <v>9</v>
      </c>
      <c r="D53" s="32">
        <v>66701000</v>
      </c>
      <c r="E53" s="32" t="s">
        <v>56</v>
      </c>
      <c r="F53" s="32" t="s">
        <v>10</v>
      </c>
      <c r="G53" s="41">
        <v>43335.46670138889</v>
      </c>
      <c r="H53" s="41">
        <v>43335.469085648147</v>
      </c>
      <c r="I53" s="32" t="s">
        <v>150</v>
      </c>
      <c r="J53" s="32" t="s">
        <v>49</v>
      </c>
    </row>
    <row r="54" spans="1:10" x14ac:dyDescent="0.4">
      <c r="A54" s="41">
        <v>43334.822615740741</v>
      </c>
      <c r="B54" s="32" t="s">
        <v>151</v>
      </c>
      <c r="C54" s="32" t="s">
        <v>9</v>
      </c>
      <c r="D54" s="32">
        <v>66701000</v>
      </c>
      <c r="E54" s="32" t="s">
        <v>56</v>
      </c>
      <c r="F54" s="32" t="s">
        <v>10</v>
      </c>
      <c r="G54" s="41">
        <v>43335.46670138889</v>
      </c>
      <c r="H54" s="41">
        <v>43335.469930555555</v>
      </c>
      <c r="I54" s="32" t="s">
        <v>152</v>
      </c>
      <c r="J54" s="32" t="s">
        <v>49</v>
      </c>
    </row>
    <row r="55" spans="1:10" x14ac:dyDescent="0.4">
      <c r="A55" s="41">
        <v>43334.936527777776</v>
      </c>
      <c r="B55" s="32" t="s">
        <v>153</v>
      </c>
      <c r="C55" s="32" t="s">
        <v>9</v>
      </c>
      <c r="D55" s="32">
        <v>66636430</v>
      </c>
      <c r="E55" s="32" t="s">
        <v>30</v>
      </c>
      <c r="F55" s="32" t="s">
        <v>10</v>
      </c>
      <c r="G55" s="41">
        <v>43335.500694444447</v>
      </c>
      <c r="H55" s="41">
        <v>43335.509212962963</v>
      </c>
      <c r="I55" s="32" t="s">
        <v>154</v>
      </c>
      <c r="J55" s="32" t="s">
        <v>70</v>
      </c>
    </row>
    <row r="56" spans="1:10" x14ac:dyDescent="0.4">
      <c r="A56" s="41">
        <v>43335.084340277775</v>
      </c>
      <c r="B56" s="32" t="s">
        <v>153</v>
      </c>
      <c r="C56" s="32" t="s">
        <v>9</v>
      </c>
      <c r="D56" s="32">
        <v>66636000</v>
      </c>
      <c r="E56" s="32" t="s">
        <v>30</v>
      </c>
      <c r="F56" s="32" t="s">
        <v>10</v>
      </c>
      <c r="G56" s="41">
        <v>43335.50068287037</v>
      </c>
      <c r="H56" s="41">
        <v>43335.511041666665</v>
      </c>
      <c r="I56" s="32" t="s">
        <v>155</v>
      </c>
      <c r="J56" s="32" t="s">
        <v>70</v>
      </c>
    </row>
    <row r="57" spans="1:10" x14ac:dyDescent="0.4">
      <c r="A57" s="41">
        <v>43335.29179398148</v>
      </c>
      <c r="B57" s="32" t="s">
        <v>153</v>
      </c>
      <c r="C57" s="32" t="s">
        <v>9</v>
      </c>
      <c r="D57" s="32">
        <v>66636000</v>
      </c>
      <c r="E57" s="32" t="s">
        <v>30</v>
      </c>
      <c r="F57" s="32" t="s">
        <v>10</v>
      </c>
      <c r="G57" s="41">
        <v>43335.50068287037</v>
      </c>
      <c r="H57" s="41">
        <v>43335.51258101852</v>
      </c>
      <c r="I57" s="32" t="s">
        <v>156</v>
      </c>
      <c r="J57" s="32" t="s">
        <v>70</v>
      </c>
    </row>
    <row r="58" spans="1:10" x14ac:dyDescent="0.4">
      <c r="A58" s="41">
        <v>43335.382986111108</v>
      </c>
      <c r="C58" s="32" t="s">
        <v>13</v>
      </c>
      <c r="D58" s="32">
        <v>66644000</v>
      </c>
      <c r="E58" s="32" t="s">
        <v>33</v>
      </c>
      <c r="F58" s="32" t="s">
        <v>12</v>
      </c>
      <c r="G58" s="41">
        <v>43336.37122685185</v>
      </c>
      <c r="H58" s="41">
        <v>43341.676504629628</v>
      </c>
      <c r="I58" s="32" t="s">
        <v>157</v>
      </c>
      <c r="J58" s="32" t="s">
        <v>69</v>
      </c>
    </row>
    <row r="59" spans="1:10" x14ac:dyDescent="0.4">
      <c r="A59" s="41">
        <v>43335.660486111112</v>
      </c>
      <c r="B59" s="32" t="s">
        <v>158</v>
      </c>
      <c r="C59" s="32" t="s">
        <v>88</v>
      </c>
      <c r="D59" s="32">
        <v>66701000</v>
      </c>
      <c r="E59" s="32" t="s">
        <v>56</v>
      </c>
      <c r="F59" s="32" t="s">
        <v>10</v>
      </c>
      <c r="G59" s="41">
        <v>43336.475995370369</v>
      </c>
      <c r="H59" s="41">
        <v>43336.53597222222</v>
      </c>
      <c r="I59" s="32" t="s">
        <v>159</v>
      </c>
      <c r="J59" s="32" t="s">
        <v>90</v>
      </c>
    </row>
    <row r="60" spans="1:10" x14ac:dyDescent="0.4">
      <c r="A60" s="41">
        <v>43335.801527777781</v>
      </c>
      <c r="B60" s="32" t="s">
        <v>160</v>
      </c>
      <c r="C60" s="32" t="s">
        <v>9</v>
      </c>
      <c r="D60" s="32">
        <v>66701000</v>
      </c>
      <c r="E60" s="32" t="s">
        <v>56</v>
      </c>
      <c r="F60" s="32" t="s">
        <v>10</v>
      </c>
      <c r="G60" s="41">
        <v>43336.424490740741</v>
      </c>
      <c r="H60" s="41">
        <v>43336.429872685185</v>
      </c>
      <c r="I60" s="32" t="s">
        <v>161</v>
      </c>
      <c r="J60" s="32" t="s">
        <v>49</v>
      </c>
    </row>
    <row r="61" spans="1:10" x14ac:dyDescent="0.4">
      <c r="A61" s="41">
        <v>43335.849861111114</v>
      </c>
      <c r="B61" s="32" t="s">
        <v>162</v>
      </c>
      <c r="C61" s="32" t="s">
        <v>9</v>
      </c>
      <c r="D61" s="32">
        <v>66701000</v>
      </c>
      <c r="E61" s="32" t="s">
        <v>56</v>
      </c>
      <c r="F61" s="32" t="s">
        <v>10</v>
      </c>
      <c r="G61" s="41">
        <v>43336.424490740741</v>
      </c>
      <c r="H61" s="41">
        <v>43336.431030092594</v>
      </c>
      <c r="I61" s="32" t="s">
        <v>163</v>
      </c>
      <c r="J61" s="32" t="s">
        <v>49</v>
      </c>
    </row>
    <row r="62" spans="1:10" x14ac:dyDescent="0.4">
      <c r="A62" s="41">
        <v>43335.855949074074</v>
      </c>
      <c r="B62" s="32" t="s">
        <v>164</v>
      </c>
      <c r="C62" s="32" t="s">
        <v>9</v>
      </c>
      <c r="D62" s="32">
        <v>66701000</v>
      </c>
      <c r="E62" s="32" t="s">
        <v>56</v>
      </c>
      <c r="F62" s="32" t="s">
        <v>10</v>
      </c>
      <c r="G62" s="41">
        <v>43336.424490740741</v>
      </c>
      <c r="H62" s="41">
        <v>43336.431875000002</v>
      </c>
      <c r="I62" s="32" t="s">
        <v>165</v>
      </c>
      <c r="J62" s="32" t="s">
        <v>49</v>
      </c>
    </row>
    <row r="63" spans="1:10" x14ac:dyDescent="0.4">
      <c r="A63" s="41">
        <v>43336.392488425925</v>
      </c>
      <c r="B63" s="32" t="s">
        <v>166</v>
      </c>
      <c r="C63" s="32" t="s">
        <v>88</v>
      </c>
      <c r="D63" s="32">
        <v>66701000</v>
      </c>
      <c r="E63" s="32" t="s">
        <v>56</v>
      </c>
      <c r="F63" s="32" t="s">
        <v>10</v>
      </c>
      <c r="G63" s="41">
        <v>43336.475995370369</v>
      </c>
      <c r="H63" s="41">
        <v>43336.534594907411</v>
      </c>
      <c r="I63" s="32" t="s">
        <v>167</v>
      </c>
      <c r="J63" s="32" t="s">
        <v>90</v>
      </c>
    </row>
    <row r="64" spans="1:10" x14ac:dyDescent="0.4">
      <c r="A64" s="41">
        <v>43336.989502314813</v>
      </c>
      <c r="C64" s="32" t="s">
        <v>9</v>
      </c>
      <c r="D64" s="32">
        <v>66636101</v>
      </c>
      <c r="E64" s="32" t="s">
        <v>30</v>
      </c>
      <c r="F64" s="32" t="s">
        <v>12</v>
      </c>
      <c r="G64" s="41">
        <v>43339.376585648148</v>
      </c>
      <c r="H64" s="41">
        <v>43339.386712962965</v>
      </c>
      <c r="I64" s="32" t="s">
        <v>168</v>
      </c>
      <c r="J64" s="32" t="s">
        <v>70</v>
      </c>
    </row>
    <row r="65" spans="1:10" x14ac:dyDescent="0.4">
      <c r="A65" s="41">
        <v>43337.13009259259</v>
      </c>
      <c r="B65" s="32" t="s">
        <v>169</v>
      </c>
      <c r="C65" s="32" t="s">
        <v>9</v>
      </c>
      <c r="D65" s="32">
        <v>66701000</v>
      </c>
      <c r="E65" s="32" t="s">
        <v>56</v>
      </c>
      <c r="F65" s="32" t="s">
        <v>10</v>
      </c>
      <c r="G65" s="41">
        <v>43339.367743055554</v>
      </c>
      <c r="H65" s="41">
        <v>43339.369768518518</v>
      </c>
      <c r="I65" s="32" t="s">
        <v>170</v>
      </c>
      <c r="J65" s="32" t="s">
        <v>49</v>
      </c>
    </row>
    <row r="66" spans="1:10" x14ac:dyDescent="0.4">
      <c r="A66" s="41">
        <v>43340.586585648147</v>
      </c>
      <c r="B66" s="32" t="s">
        <v>171</v>
      </c>
      <c r="C66" s="32" t="s">
        <v>9</v>
      </c>
      <c r="D66" s="32">
        <v>66608101</v>
      </c>
      <c r="E66" s="32" t="s">
        <v>20</v>
      </c>
      <c r="F66" s="32" t="s">
        <v>10</v>
      </c>
      <c r="G66" s="41">
        <v>43340.704305555555</v>
      </c>
      <c r="H66" s="41">
        <v>43340.705949074072</v>
      </c>
      <c r="I66" s="32" t="s">
        <v>172</v>
      </c>
      <c r="J66" s="32" t="s">
        <v>52</v>
      </c>
    </row>
    <row r="67" spans="1:10" x14ac:dyDescent="0.4">
      <c r="A67" s="41">
        <v>43341.439988425926</v>
      </c>
      <c r="B67" s="32" t="s">
        <v>173</v>
      </c>
      <c r="C67" s="32" t="s">
        <v>11</v>
      </c>
      <c r="D67" s="32">
        <v>66701000</v>
      </c>
      <c r="E67" s="32" t="s">
        <v>56</v>
      </c>
      <c r="F67" s="32" t="s">
        <v>10</v>
      </c>
      <c r="G67" s="41">
        <v>43342.483460648145</v>
      </c>
      <c r="H67" s="41">
        <v>43342.491388888891</v>
      </c>
      <c r="I67" s="32" t="s">
        <v>174</v>
      </c>
      <c r="J67" s="32" t="s">
        <v>49</v>
      </c>
    </row>
    <row r="68" spans="1:10" x14ac:dyDescent="0.4">
      <c r="A68" s="41">
        <v>43341.535601851851</v>
      </c>
      <c r="C68" s="32" t="s">
        <v>9</v>
      </c>
      <c r="D68" s="32">
        <v>66658000</v>
      </c>
      <c r="E68" s="32" t="s">
        <v>38</v>
      </c>
      <c r="F68" s="32" t="s">
        <v>12</v>
      </c>
      <c r="G68" s="41">
        <v>43341.575995370367</v>
      </c>
      <c r="H68" s="41">
        <v>43341.586585648147</v>
      </c>
      <c r="I68" s="32" t="s">
        <v>175</v>
      </c>
      <c r="J68" s="32" t="s">
        <v>54</v>
      </c>
    </row>
    <row r="69" spans="1:10" x14ac:dyDescent="0.4">
      <c r="A69" s="41">
        <v>43341.569479166668</v>
      </c>
      <c r="B69" s="32" t="s">
        <v>176</v>
      </c>
      <c r="C69" s="32" t="s">
        <v>9</v>
      </c>
      <c r="D69" s="32">
        <v>66701000</v>
      </c>
      <c r="E69" s="32" t="s">
        <v>56</v>
      </c>
      <c r="F69" s="32" t="s">
        <v>10</v>
      </c>
      <c r="G69" s="41">
        <v>43342.483449074076</v>
      </c>
      <c r="H69" s="41">
        <v>43343.585277777776</v>
      </c>
      <c r="I69" s="32" t="s">
        <v>177</v>
      </c>
      <c r="J69" s="32" t="s">
        <v>49</v>
      </c>
    </row>
    <row r="70" spans="1:10" x14ac:dyDescent="0.4">
      <c r="A70" s="41">
        <v>43341.573368055557</v>
      </c>
      <c r="B70" s="32" t="s">
        <v>178</v>
      </c>
      <c r="C70" s="32" t="s">
        <v>9</v>
      </c>
      <c r="D70" s="32">
        <v>66701000</v>
      </c>
      <c r="E70" s="32" t="s">
        <v>56</v>
      </c>
      <c r="F70" s="32" t="s">
        <v>10</v>
      </c>
      <c r="G70" s="41">
        <v>43342.483449074076</v>
      </c>
      <c r="H70" s="41">
        <v>43343.59684027778</v>
      </c>
      <c r="I70" s="32" t="s">
        <v>179</v>
      </c>
      <c r="J70" s="32" t="s">
        <v>49</v>
      </c>
    </row>
    <row r="71" spans="1:10" x14ac:dyDescent="0.4">
      <c r="A71" s="41">
        <v>43341.639305555553</v>
      </c>
      <c r="C71" s="32" t="s">
        <v>13</v>
      </c>
      <c r="D71" s="32">
        <v>66654151</v>
      </c>
      <c r="E71" s="32" t="s">
        <v>45</v>
      </c>
      <c r="F71" s="32" t="s">
        <v>12</v>
      </c>
      <c r="I71" s="32" t="s">
        <v>180</v>
      </c>
    </row>
    <row r="72" spans="1:10" x14ac:dyDescent="0.4">
      <c r="A72" s="41">
        <v>43341.668981481482</v>
      </c>
      <c r="C72" s="32" t="s">
        <v>13</v>
      </c>
      <c r="D72" s="32">
        <v>66654151</v>
      </c>
      <c r="E72" s="32" t="s">
        <v>45</v>
      </c>
      <c r="F72" s="32" t="s">
        <v>12</v>
      </c>
      <c r="I72" s="32" t="s">
        <v>181</v>
      </c>
    </row>
    <row r="73" spans="1:10" x14ac:dyDescent="0.4">
      <c r="A73" s="41">
        <v>43341.72861111111</v>
      </c>
      <c r="C73" s="32" t="s">
        <v>9</v>
      </c>
      <c r="D73" s="32">
        <v>66630435</v>
      </c>
      <c r="E73" s="32" t="s">
        <v>28</v>
      </c>
      <c r="F73" s="32" t="s">
        <v>12</v>
      </c>
      <c r="G73" s="41">
        <v>43342.351655092592</v>
      </c>
      <c r="H73" s="41">
        <v>43342.368414351855</v>
      </c>
      <c r="I73" s="32" t="s">
        <v>182</v>
      </c>
      <c r="J73" s="32" t="s">
        <v>183</v>
      </c>
    </row>
    <row r="74" spans="1:10" x14ac:dyDescent="0.4">
      <c r="A74" s="41">
        <v>43341.729895833334</v>
      </c>
      <c r="C74" s="32" t="s">
        <v>13</v>
      </c>
      <c r="D74" s="32">
        <v>66608101</v>
      </c>
      <c r="E74" s="32" t="s">
        <v>20</v>
      </c>
      <c r="F74" s="32" t="s">
        <v>12</v>
      </c>
      <c r="G74" s="41">
        <v>43342.371527777781</v>
      </c>
      <c r="H74" s="41">
        <v>43342.382314814815</v>
      </c>
      <c r="I74" s="32" t="s">
        <v>184</v>
      </c>
      <c r="J74" s="32" t="s">
        <v>52</v>
      </c>
    </row>
    <row r="75" spans="1:10" x14ac:dyDescent="0.4">
      <c r="A75" s="41">
        <v>43342.41578703704</v>
      </c>
      <c r="C75" s="32" t="s">
        <v>9</v>
      </c>
      <c r="D75" s="32">
        <v>66701000</v>
      </c>
      <c r="E75" s="32" t="s">
        <v>56</v>
      </c>
      <c r="F75" s="32" t="s">
        <v>12</v>
      </c>
      <c r="G75" s="41">
        <v>43342.483460648145</v>
      </c>
      <c r="H75" s="41">
        <v>43342.485358796293</v>
      </c>
      <c r="I75" s="32" t="s">
        <v>185</v>
      </c>
      <c r="J75" s="32" t="s">
        <v>49</v>
      </c>
    </row>
    <row r="76" spans="1:10" x14ac:dyDescent="0.4">
      <c r="A76" s="41">
        <v>43342.514050925929</v>
      </c>
      <c r="C76" s="32" t="s">
        <v>9</v>
      </c>
      <c r="D76" s="32">
        <v>66644000</v>
      </c>
      <c r="E76" s="32" t="s">
        <v>33</v>
      </c>
      <c r="F76" s="32" t="s">
        <v>12</v>
      </c>
      <c r="G76" s="41">
        <v>43346.440127314818</v>
      </c>
      <c r="H76" s="41">
        <v>43346.647106481483</v>
      </c>
      <c r="I76" s="32" t="s">
        <v>186</v>
      </c>
      <c r="J76" s="32" t="s">
        <v>50</v>
      </c>
    </row>
    <row r="77" spans="1:10" x14ac:dyDescent="0.4">
      <c r="A77" s="41">
        <v>43342.615115740744</v>
      </c>
      <c r="C77" s="32" t="s">
        <v>13</v>
      </c>
      <c r="D77" s="32">
        <v>66658000</v>
      </c>
      <c r="E77" s="32" t="s">
        <v>38</v>
      </c>
      <c r="F77" s="32" t="s">
        <v>12</v>
      </c>
      <c r="G77" s="41">
        <v>43343.417268518519</v>
      </c>
      <c r="H77" s="41">
        <v>43343.421180555553</v>
      </c>
      <c r="I77" s="32" t="s">
        <v>187</v>
      </c>
      <c r="J77" s="32" t="s">
        <v>54</v>
      </c>
    </row>
    <row r="78" spans="1:10" x14ac:dyDescent="0.4">
      <c r="A78" s="41">
        <v>43342.702210648145</v>
      </c>
      <c r="C78" s="32" t="s">
        <v>9</v>
      </c>
      <c r="D78" s="32">
        <v>66658000</v>
      </c>
      <c r="E78" s="32" t="s">
        <v>38</v>
      </c>
      <c r="F78" s="32" t="s">
        <v>12</v>
      </c>
      <c r="G78" s="41">
        <v>43343.417280092595</v>
      </c>
      <c r="H78" s="41">
        <v>43343.425092592595</v>
      </c>
      <c r="I78" s="32" t="s">
        <v>188</v>
      </c>
      <c r="J78" s="32" t="s">
        <v>54</v>
      </c>
    </row>
  </sheetData>
  <autoFilter ref="A1:J7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A3" sqref="A3:A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5" width="12" style="6" customWidth="1"/>
    <col min="6" max="6" width="10.7109375" style="4" bestFit="1" customWidth="1"/>
    <col min="7" max="7" width="12" style="4" bestFit="1" customWidth="1"/>
    <col min="8" max="9" width="12" style="6" customWidth="1"/>
    <col min="10" max="10" width="10.7109375" style="4" bestFit="1" customWidth="1"/>
    <col min="11" max="11" width="12" style="4" bestFit="1" customWidth="1"/>
    <col min="12" max="12" width="13.7109375" style="4" customWidth="1"/>
    <col min="13" max="13" width="13.42578125" style="4" customWidth="1"/>
    <col min="14" max="16384" width="9.140625" style="4"/>
  </cols>
  <sheetData>
    <row r="1" spans="1:13" x14ac:dyDescent="0.25">
      <c r="A1" s="44" t="s">
        <v>14</v>
      </c>
      <c r="B1" s="45" t="s">
        <v>15</v>
      </c>
      <c r="C1" s="45"/>
      <c r="D1" s="49" t="s">
        <v>65</v>
      </c>
      <c r="E1" s="49"/>
      <c r="F1" s="46" t="s">
        <v>16</v>
      </c>
      <c r="G1" s="47"/>
      <c r="H1" s="50" t="s">
        <v>65</v>
      </c>
      <c r="I1" s="51"/>
      <c r="J1" s="48" t="s">
        <v>17</v>
      </c>
      <c r="K1" s="48"/>
      <c r="L1" s="43" t="s">
        <v>66</v>
      </c>
      <c r="M1" s="43"/>
    </row>
    <row r="2" spans="1:13" x14ac:dyDescent="0.25">
      <c r="A2" s="44"/>
      <c r="B2" s="7" t="s">
        <v>18</v>
      </c>
      <c r="C2" s="7" t="s">
        <v>48</v>
      </c>
      <c r="D2" s="29" t="s">
        <v>18</v>
      </c>
      <c r="E2" s="29" t="s">
        <v>48</v>
      </c>
      <c r="F2" s="8" t="s">
        <v>18</v>
      </c>
      <c r="G2" s="8" t="s">
        <v>48</v>
      </c>
      <c r="H2" s="27" t="s">
        <v>18</v>
      </c>
      <c r="I2" s="27" t="s">
        <v>48</v>
      </c>
      <c r="J2" s="12" t="s">
        <v>18</v>
      </c>
      <c r="K2" s="12" t="s">
        <v>48</v>
      </c>
      <c r="L2" s="14" t="s">
        <v>18</v>
      </c>
      <c r="M2" s="14" t="s">
        <v>48</v>
      </c>
    </row>
    <row r="3" spans="1:13" x14ac:dyDescent="0.25">
      <c r="A3" s="3" t="s">
        <v>8</v>
      </c>
      <c r="B3" s="9">
        <v>30</v>
      </c>
      <c r="C3" s="9">
        <v>0</v>
      </c>
      <c r="D3" s="30">
        <v>29</v>
      </c>
      <c r="E3" s="30">
        <v>0</v>
      </c>
      <c r="F3" s="10">
        <v>12</v>
      </c>
      <c r="G3" s="10">
        <v>0</v>
      </c>
      <c r="H3" s="28">
        <f>F3</f>
        <v>12</v>
      </c>
      <c r="I3" s="28">
        <f>G3</f>
        <v>0</v>
      </c>
      <c r="J3" s="13">
        <f>B3+F3</f>
        <v>42</v>
      </c>
      <c r="K3" s="13">
        <f>C3+G3</f>
        <v>0</v>
      </c>
      <c r="L3" s="15">
        <f>D3+H3</f>
        <v>41</v>
      </c>
      <c r="M3" s="15">
        <f>E3+I3</f>
        <v>0</v>
      </c>
    </row>
    <row r="4" spans="1:13" s="5" customFormat="1" x14ac:dyDescent="0.25">
      <c r="A4" s="3" t="s">
        <v>44</v>
      </c>
      <c r="B4" s="9">
        <v>1</v>
      </c>
      <c r="C4" s="9">
        <v>0</v>
      </c>
      <c r="D4" s="30">
        <v>0</v>
      </c>
      <c r="E4" s="30">
        <v>0</v>
      </c>
      <c r="F4" s="10">
        <v>0</v>
      </c>
      <c r="G4" s="10">
        <v>0</v>
      </c>
      <c r="H4" s="28">
        <f t="shared" ref="H4:H29" si="0">F4</f>
        <v>0</v>
      </c>
      <c r="I4" s="28">
        <f t="shared" ref="I4:I29" si="1">G4</f>
        <v>0</v>
      </c>
      <c r="J4" s="13">
        <f t="shared" ref="J4:J29" si="2">B4+F4</f>
        <v>1</v>
      </c>
      <c r="K4" s="13">
        <f t="shared" ref="K4:K29" si="3">C4+G4</f>
        <v>0</v>
      </c>
      <c r="L4" s="15">
        <f t="shared" ref="L4:L29" si="4">D4+H4</f>
        <v>0</v>
      </c>
      <c r="M4" s="15">
        <f t="shared" ref="M4:M29" si="5">E4+I4</f>
        <v>0</v>
      </c>
    </row>
    <row r="5" spans="1:13" x14ac:dyDescent="0.25">
      <c r="A5" s="3" t="s">
        <v>39</v>
      </c>
      <c r="B5" s="9">
        <v>0</v>
      </c>
      <c r="C5" s="9">
        <v>0</v>
      </c>
      <c r="D5" s="30">
        <v>0</v>
      </c>
      <c r="E5" s="30">
        <v>0</v>
      </c>
      <c r="F5" s="10">
        <v>0</v>
      </c>
      <c r="G5" s="10">
        <v>0</v>
      </c>
      <c r="H5" s="28">
        <f t="shared" si="0"/>
        <v>0</v>
      </c>
      <c r="I5" s="28">
        <f t="shared" si="1"/>
        <v>0</v>
      </c>
      <c r="J5" s="13">
        <f t="shared" si="2"/>
        <v>0</v>
      </c>
      <c r="K5" s="13">
        <f t="shared" si="3"/>
        <v>0</v>
      </c>
      <c r="L5" s="15">
        <f t="shared" si="4"/>
        <v>0</v>
      </c>
      <c r="M5" s="15">
        <f t="shared" si="5"/>
        <v>0</v>
      </c>
    </row>
    <row r="6" spans="1:13" x14ac:dyDescent="0.25">
      <c r="A6" s="1" t="s">
        <v>19</v>
      </c>
      <c r="B6" s="9">
        <v>0</v>
      </c>
      <c r="C6" s="9">
        <v>0</v>
      </c>
      <c r="D6" s="30">
        <v>0</v>
      </c>
      <c r="E6" s="30">
        <v>0</v>
      </c>
      <c r="F6" s="10">
        <v>14</v>
      </c>
      <c r="G6" s="10">
        <v>0</v>
      </c>
      <c r="H6" s="28">
        <f t="shared" si="0"/>
        <v>14</v>
      </c>
      <c r="I6" s="28">
        <f t="shared" si="1"/>
        <v>0</v>
      </c>
      <c r="J6" s="13">
        <f t="shared" si="2"/>
        <v>14</v>
      </c>
      <c r="K6" s="13">
        <f t="shared" si="3"/>
        <v>0</v>
      </c>
      <c r="L6" s="15">
        <f t="shared" si="4"/>
        <v>14</v>
      </c>
      <c r="M6" s="15">
        <f t="shared" si="5"/>
        <v>0</v>
      </c>
    </row>
    <row r="7" spans="1:13" x14ac:dyDescent="0.25">
      <c r="A7" s="1" t="s">
        <v>20</v>
      </c>
      <c r="B7" s="9">
        <v>6</v>
      </c>
      <c r="C7" s="9">
        <v>0</v>
      </c>
      <c r="D7" s="30">
        <v>1</v>
      </c>
      <c r="E7" s="30">
        <v>0</v>
      </c>
      <c r="F7" s="10">
        <v>10</v>
      </c>
      <c r="G7" s="10">
        <v>0</v>
      </c>
      <c r="H7" s="28">
        <f t="shared" si="0"/>
        <v>10</v>
      </c>
      <c r="I7" s="28">
        <f t="shared" si="1"/>
        <v>0</v>
      </c>
      <c r="J7" s="13">
        <f t="shared" si="2"/>
        <v>16</v>
      </c>
      <c r="K7" s="13">
        <f t="shared" si="3"/>
        <v>0</v>
      </c>
      <c r="L7" s="15">
        <f t="shared" si="4"/>
        <v>11</v>
      </c>
      <c r="M7" s="15">
        <f t="shared" si="5"/>
        <v>0</v>
      </c>
    </row>
    <row r="8" spans="1:13" s="5" customFormat="1" x14ac:dyDescent="0.25">
      <c r="A8" s="1" t="s">
        <v>43</v>
      </c>
      <c r="B8" s="9">
        <v>0</v>
      </c>
      <c r="C8" s="9">
        <v>0</v>
      </c>
      <c r="D8" s="30">
        <v>0</v>
      </c>
      <c r="E8" s="30">
        <v>0</v>
      </c>
      <c r="F8" s="10">
        <v>0</v>
      </c>
      <c r="G8" s="10">
        <v>0</v>
      </c>
      <c r="H8" s="28">
        <f t="shared" si="0"/>
        <v>0</v>
      </c>
      <c r="I8" s="28">
        <f t="shared" si="1"/>
        <v>0</v>
      </c>
      <c r="J8" s="13">
        <f t="shared" si="2"/>
        <v>0</v>
      </c>
      <c r="K8" s="13">
        <f t="shared" si="3"/>
        <v>0</v>
      </c>
      <c r="L8" s="15">
        <f t="shared" si="4"/>
        <v>0</v>
      </c>
      <c r="M8" s="15">
        <f t="shared" si="5"/>
        <v>0</v>
      </c>
    </row>
    <row r="9" spans="1:13" x14ac:dyDescent="0.25">
      <c r="A9" s="1" t="s">
        <v>21</v>
      </c>
      <c r="B9" s="9">
        <v>0</v>
      </c>
      <c r="C9" s="9">
        <v>0</v>
      </c>
      <c r="D9" s="30">
        <v>0</v>
      </c>
      <c r="E9" s="30">
        <v>0</v>
      </c>
      <c r="F9" s="10">
        <v>0</v>
      </c>
      <c r="G9" s="10">
        <v>0</v>
      </c>
      <c r="H9" s="28">
        <f t="shared" si="0"/>
        <v>0</v>
      </c>
      <c r="I9" s="28">
        <f t="shared" si="1"/>
        <v>0</v>
      </c>
      <c r="J9" s="13">
        <f t="shared" si="2"/>
        <v>0</v>
      </c>
      <c r="K9" s="13">
        <f t="shared" si="3"/>
        <v>0</v>
      </c>
      <c r="L9" s="15">
        <f t="shared" si="4"/>
        <v>0</v>
      </c>
      <c r="M9" s="15">
        <f t="shared" si="5"/>
        <v>0</v>
      </c>
    </row>
    <row r="10" spans="1:13" x14ac:dyDescent="0.25">
      <c r="A10" s="1" t="s">
        <v>22</v>
      </c>
      <c r="B10" s="9">
        <v>0</v>
      </c>
      <c r="C10" s="9">
        <v>0</v>
      </c>
      <c r="D10" s="30">
        <v>0</v>
      </c>
      <c r="E10" s="30">
        <v>0</v>
      </c>
      <c r="F10" s="10">
        <v>2</v>
      </c>
      <c r="G10" s="10">
        <v>2</v>
      </c>
      <c r="H10" s="28">
        <f t="shared" si="0"/>
        <v>2</v>
      </c>
      <c r="I10" s="28">
        <f t="shared" si="1"/>
        <v>2</v>
      </c>
      <c r="J10" s="13">
        <f t="shared" si="2"/>
        <v>2</v>
      </c>
      <c r="K10" s="13">
        <f t="shared" si="3"/>
        <v>2</v>
      </c>
      <c r="L10" s="15">
        <f t="shared" si="4"/>
        <v>2</v>
      </c>
      <c r="M10" s="15">
        <f t="shared" si="5"/>
        <v>2</v>
      </c>
    </row>
    <row r="11" spans="1:13" x14ac:dyDescent="0.25">
      <c r="A11" s="1" t="s">
        <v>23</v>
      </c>
      <c r="B11" s="9">
        <v>0</v>
      </c>
      <c r="C11" s="9">
        <v>0</v>
      </c>
      <c r="D11" s="30">
        <v>0</v>
      </c>
      <c r="E11" s="30">
        <v>0</v>
      </c>
      <c r="F11" s="10">
        <v>0</v>
      </c>
      <c r="G11" s="10">
        <v>0</v>
      </c>
      <c r="H11" s="28">
        <f t="shared" si="0"/>
        <v>0</v>
      </c>
      <c r="I11" s="28">
        <f t="shared" si="1"/>
        <v>0</v>
      </c>
      <c r="J11" s="13">
        <f t="shared" si="2"/>
        <v>0</v>
      </c>
      <c r="K11" s="13">
        <f t="shared" si="3"/>
        <v>0</v>
      </c>
      <c r="L11" s="15">
        <f t="shared" si="4"/>
        <v>0</v>
      </c>
      <c r="M11" s="15">
        <f t="shared" si="5"/>
        <v>0</v>
      </c>
    </row>
    <row r="12" spans="1:13" x14ac:dyDescent="0.25">
      <c r="A12" s="1" t="s">
        <v>24</v>
      </c>
      <c r="B12" s="9">
        <v>0</v>
      </c>
      <c r="C12" s="9">
        <v>0</v>
      </c>
      <c r="D12" s="30">
        <v>0</v>
      </c>
      <c r="E12" s="30">
        <v>0</v>
      </c>
      <c r="F12" s="10">
        <v>0</v>
      </c>
      <c r="G12" s="10">
        <v>0</v>
      </c>
      <c r="H12" s="28">
        <f t="shared" si="0"/>
        <v>0</v>
      </c>
      <c r="I12" s="28">
        <f t="shared" si="1"/>
        <v>0</v>
      </c>
      <c r="J12" s="13">
        <f t="shared" si="2"/>
        <v>0</v>
      </c>
      <c r="K12" s="13">
        <f t="shared" si="3"/>
        <v>0</v>
      </c>
      <c r="L12" s="15">
        <f t="shared" si="4"/>
        <v>0</v>
      </c>
      <c r="M12" s="15">
        <f t="shared" si="5"/>
        <v>0</v>
      </c>
    </row>
    <row r="13" spans="1:13" x14ac:dyDescent="0.25">
      <c r="A13" s="1" t="s">
        <v>40</v>
      </c>
      <c r="B13" s="9">
        <v>0</v>
      </c>
      <c r="C13" s="9">
        <v>0</v>
      </c>
      <c r="D13" s="30">
        <v>0</v>
      </c>
      <c r="E13" s="30">
        <v>0</v>
      </c>
      <c r="F13" s="10">
        <v>2</v>
      </c>
      <c r="G13" s="10">
        <v>0</v>
      </c>
      <c r="H13" s="28">
        <f t="shared" si="0"/>
        <v>2</v>
      </c>
      <c r="I13" s="28">
        <f t="shared" si="1"/>
        <v>0</v>
      </c>
      <c r="J13" s="13">
        <f t="shared" si="2"/>
        <v>2</v>
      </c>
      <c r="K13" s="13">
        <f t="shared" si="3"/>
        <v>0</v>
      </c>
      <c r="L13" s="15">
        <f t="shared" si="4"/>
        <v>2</v>
      </c>
      <c r="M13" s="15">
        <f t="shared" si="5"/>
        <v>0</v>
      </c>
    </row>
    <row r="14" spans="1:13" x14ac:dyDescent="0.25">
      <c r="A14" s="1" t="s">
        <v>25</v>
      </c>
      <c r="B14" s="9">
        <v>0</v>
      </c>
      <c r="C14" s="9">
        <v>0</v>
      </c>
      <c r="D14" s="30">
        <v>0</v>
      </c>
      <c r="E14" s="30">
        <v>0</v>
      </c>
      <c r="F14" s="10">
        <v>0</v>
      </c>
      <c r="G14" s="10">
        <v>0</v>
      </c>
      <c r="H14" s="28">
        <f t="shared" si="0"/>
        <v>0</v>
      </c>
      <c r="I14" s="28">
        <f t="shared" si="1"/>
        <v>0</v>
      </c>
      <c r="J14" s="13">
        <f t="shared" si="2"/>
        <v>0</v>
      </c>
      <c r="K14" s="13">
        <f t="shared" si="3"/>
        <v>0</v>
      </c>
      <c r="L14" s="15">
        <f t="shared" si="4"/>
        <v>0</v>
      </c>
      <c r="M14" s="15">
        <f t="shared" si="5"/>
        <v>0</v>
      </c>
    </row>
    <row r="15" spans="1:13" x14ac:dyDescent="0.25">
      <c r="A15" s="1" t="s">
        <v>26</v>
      </c>
      <c r="B15" s="9">
        <v>0</v>
      </c>
      <c r="C15" s="9">
        <v>0</v>
      </c>
      <c r="D15" s="30">
        <v>0</v>
      </c>
      <c r="E15" s="30">
        <v>0</v>
      </c>
      <c r="F15" s="10">
        <v>1</v>
      </c>
      <c r="G15" s="10">
        <v>0</v>
      </c>
      <c r="H15" s="28">
        <f t="shared" si="0"/>
        <v>1</v>
      </c>
      <c r="I15" s="28">
        <f t="shared" si="1"/>
        <v>0</v>
      </c>
      <c r="J15" s="13">
        <f t="shared" si="2"/>
        <v>1</v>
      </c>
      <c r="K15" s="13">
        <f t="shared" si="3"/>
        <v>0</v>
      </c>
      <c r="L15" s="15">
        <f t="shared" si="4"/>
        <v>1</v>
      </c>
      <c r="M15" s="15">
        <f t="shared" si="5"/>
        <v>0</v>
      </c>
    </row>
    <row r="16" spans="1:13" x14ac:dyDescent="0.25">
      <c r="A16" s="1" t="s">
        <v>27</v>
      </c>
      <c r="B16" s="9">
        <v>1</v>
      </c>
      <c r="C16" s="9">
        <v>1</v>
      </c>
      <c r="D16" s="30">
        <v>1</v>
      </c>
      <c r="E16" s="30">
        <v>1</v>
      </c>
      <c r="F16" s="10">
        <v>0</v>
      </c>
      <c r="G16" s="10">
        <v>0</v>
      </c>
      <c r="H16" s="28">
        <f t="shared" si="0"/>
        <v>0</v>
      </c>
      <c r="I16" s="28">
        <f t="shared" si="1"/>
        <v>0</v>
      </c>
      <c r="J16" s="13">
        <f t="shared" si="2"/>
        <v>1</v>
      </c>
      <c r="K16" s="13">
        <f t="shared" si="3"/>
        <v>1</v>
      </c>
      <c r="L16" s="15">
        <f t="shared" si="4"/>
        <v>1</v>
      </c>
      <c r="M16" s="15">
        <f t="shared" si="5"/>
        <v>1</v>
      </c>
    </row>
    <row r="17" spans="1:13" x14ac:dyDescent="0.25">
      <c r="A17" s="1" t="s">
        <v>28</v>
      </c>
      <c r="B17" s="9">
        <v>1</v>
      </c>
      <c r="C17" s="9">
        <v>0</v>
      </c>
      <c r="D17" s="30">
        <v>0</v>
      </c>
      <c r="E17" s="30">
        <v>0</v>
      </c>
      <c r="F17" s="10">
        <v>0</v>
      </c>
      <c r="G17" s="10">
        <v>0</v>
      </c>
      <c r="H17" s="28">
        <f t="shared" si="0"/>
        <v>0</v>
      </c>
      <c r="I17" s="28">
        <f t="shared" si="1"/>
        <v>0</v>
      </c>
      <c r="J17" s="13">
        <f t="shared" si="2"/>
        <v>1</v>
      </c>
      <c r="K17" s="13">
        <f t="shared" si="3"/>
        <v>0</v>
      </c>
      <c r="L17" s="15">
        <f t="shared" si="4"/>
        <v>0</v>
      </c>
      <c r="M17" s="15">
        <f t="shared" si="5"/>
        <v>0</v>
      </c>
    </row>
    <row r="18" spans="1:13" x14ac:dyDescent="0.25">
      <c r="A18" s="1" t="s">
        <v>29</v>
      </c>
      <c r="B18" s="9">
        <v>0</v>
      </c>
      <c r="C18" s="9">
        <v>0</v>
      </c>
      <c r="D18" s="30">
        <v>0</v>
      </c>
      <c r="E18" s="30">
        <v>0</v>
      </c>
      <c r="F18" s="10">
        <v>0</v>
      </c>
      <c r="G18" s="10">
        <v>0</v>
      </c>
      <c r="H18" s="28">
        <f t="shared" si="0"/>
        <v>0</v>
      </c>
      <c r="I18" s="28">
        <f t="shared" si="1"/>
        <v>0</v>
      </c>
      <c r="J18" s="13">
        <f t="shared" si="2"/>
        <v>0</v>
      </c>
      <c r="K18" s="13">
        <f t="shared" si="3"/>
        <v>0</v>
      </c>
      <c r="L18" s="15">
        <f t="shared" si="4"/>
        <v>0</v>
      </c>
      <c r="M18" s="15">
        <f t="shared" si="5"/>
        <v>0</v>
      </c>
    </row>
    <row r="19" spans="1:13" x14ac:dyDescent="0.25">
      <c r="A19" s="1" t="s">
        <v>30</v>
      </c>
      <c r="B19" s="9">
        <v>7</v>
      </c>
      <c r="C19" s="9">
        <v>0</v>
      </c>
      <c r="D19" s="30">
        <v>5</v>
      </c>
      <c r="E19" s="30">
        <v>0</v>
      </c>
      <c r="F19" s="10">
        <v>9</v>
      </c>
      <c r="G19" s="10">
        <v>0</v>
      </c>
      <c r="H19" s="28">
        <f t="shared" si="0"/>
        <v>9</v>
      </c>
      <c r="I19" s="28">
        <f t="shared" si="1"/>
        <v>0</v>
      </c>
      <c r="J19" s="13">
        <f t="shared" si="2"/>
        <v>16</v>
      </c>
      <c r="K19" s="13">
        <f t="shared" si="3"/>
        <v>0</v>
      </c>
      <c r="L19" s="15">
        <f t="shared" si="4"/>
        <v>14</v>
      </c>
      <c r="M19" s="15">
        <f t="shared" si="5"/>
        <v>0</v>
      </c>
    </row>
    <row r="20" spans="1:13" x14ac:dyDescent="0.25">
      <c r="A20" s="1" t="s">
        <v>31</v>
      </c>
      <c r="B20" s="9">
        <v>0</v>
      </c>
      <c r="C20" s="9">
        <v>0</v>
      </c>
      <c r="D20" s="30">
        <v>0</v>
      </c>
      <c r="E20" s="30">
        <v>0</v>
      </c>
      <c r="F20" s="10">
        <v>1</v>
      </c>
      <c r="G20" s="10">
        <v>0</v>
      </c>
      <c r="H20" s="28">
        <f t="shared" si="0"/>
        <v>1</v>
      </c>
      <c r="I20" s="28">
        <f t="shared" si="1"/>
        <v>0</v>
      </c>
      <c r="J20" s="13">
        <f t="shared" si="2"/>
        <v>1</v>
      </c>
      <c r="K20" s="13">
        <f t="shared" si="3"/>
        <v>0</v>
      </c>
      <c r="L20" s="15">
        <f t="shared" si="4"/>
        <v>1</v>
      </c>
      <c r="M20" s="15">
        <f t="shared" si="5"/>
        <v>0</v>
      </c>
    </row>
    <row r="21" spans="1:13" x14ac:dyDescent="0.25">
      <c r="A21" s="1" t="s">
        <v>32</v>
      </c>
      <c r="B21" s="9">
        <v>1</v>
      </c>
      <c r="C21" s="9">
        <v>0</v>
      </c>
      <c r="D21" s="30">
        <v>0</v>
      </c>
      <c r="E21" s="30">
        <v>0</v>
      </c>
      <c r="F21" s="10">
        <v>7</v>
      </c>
      <c r="G21" s="10">
        <v>0</v>
      </c>
      <c r="H21" s="28">
        <f t="shared" si="0"/>
        <v>7</v>
      </c>
      <c r="I21" s="28">
        <f t="shared" si="1"/>
        <v>0</v>
      </c>
      <c r="J21" s="13">
        <f t="shared" si="2"/>
        <v>8</v>
      </c>
      <c r="K21" s="13">
        <f t="shared" si="3"/>
        <v>0</v>
      </c>
      <c r="L21" s="15">
        <f t="shared" si="4"/>
        <v>7</v>
      </c>
      <c r="M21" s="15">
        <f t="shared" si="5"/>
        <v>0</v>
      </c>
    </row>
    <row r="22" spans="1:13" x14ac:dyDescent="0.25">
      <c r="A22" s="1" t="s">
        <v>33</v>
      </c>
      <c r="B22" s="9">
        <v>14</v>
      </c>
      <c r="C22" s="9">
        <v>0</v>
      </c>
      <c r="D22" s="30">
        <v>1</v>
      </c>
      <c r="E22" s="30">
        <v>0</v>
      </c>
      <c r="F22" s="10">
        <v>77</v>
      </c>
      <c r="G22" s="10">
        <v>1</v>
      </c>
      <c r="H22" s="28">
        <f t="shared" si="0"/>
        <v>77</v>
      </c>
      <c r="I22" s="28">
        <f t="shared" si="1"/>
        <v>1</v>
      </c>
      <c r="J22" s="13">
        <f t="shared" si="2"/>
        <v>91</v>
      </c>
      <c r="K22" s="13">
        <f t="shared" si="3"/>
        <v>1</v>
      </c>
      <c r="L22" s="15">
        <f t="shared" si="4"/>
        <v>78</v>
      </c>
      <c r="M22" s="15">
        <f t="shared" si="5"/>
        <v>1</v>
      </c>
    </row>
    <row r="23" spans="1:13" x14ac:dyDescent="0.25">
      <c r="A23" s="1" t="s">
        <v>34</v>
      </c>
      <c r="B23" s="9">
        <v>2</v>
      </c>
      <c r="C23" s="9">
        <v>0</v>
      </c>
      <c r="D23" s="30">
        <v>1</v>
      </c>
      <c r="E23" s="30">
        <v>0</v>
      </c>
      <c r="F23" s="10">
        <v>0</v>
      </c>
      <c r="G23" s="10">
        <v>0</v>
      </c>
      <c r="H23" s="28">
        <f t="shared" si="0"/>
        <v>0</v>
      </c>
      <c r="I23" s="28">
        <f t="shared" si="1"/>
        <v>0</v>
      </c>
      <c r="J23" s="13">
        <f t="shared" si="2"/>
        <v>2</v>
      </c>
      <c r="K23" s="13">
        <f t="shared" si="3"/>
        <v>0</v>
      </c>
      <c r="L23" s="15">
        <f t="shared" si="4"/>
        <v>1</v>
      </c>
      <c r="M23" s="15">
        <f t="shared" si="5"/>
        <v>0</v>
      </c>
    </row>
    <row r="24" spans="1:13" x14ac:dyDescent="0.25">
      <c r="A24" s="1" t="s">
        <v>35</v>
      </c>
      <c r="B24" s="9">
        <v>0</v>
      </c>
      <c r="C24" s="9">
        <v>0</v>
      </c>
      <c r="D24" s="30">
        <v>0</v>
      </c>
      <c r="E24" s="30">
        <v>0</v>
      </c>
      <c r="F24" s="10">
        <v>2</v>
      </c>
      <c r="G24" s="10">
        <v>0</v>
      </c>
      <c r="H24" s="28">
        <f t="shared" si="0"/>
        <v>2</v>
      </c>
      <c r="I24" s="28">
        <f t="shared" si="1"/>
        <v>0</v>
      </c>
      <c r="J24" s="13">
        <f t="shared" si="2"/>
        <v>2</v>
      </c>
      <c r="K24" s="13">
        <f t="shared" si="3"/>
        <v>0</v>
      </c>
      <c r="L24" s="15">
        <f t="shared" si="4"/>
        <v>2</v>
      </c>
      <c r="M24" s="15">
        <f t="shared" si="5"/>
        <v>0</v>
      </c>
    </row>
    <row r="25" spans="1:13" x14ac:dyDescent="0.25">
      <c r="A25" s="1" t="s">
        <v>36</v>
      </c>
      <c r="B25" s="9">
        <v>1</v>
      </c>
      <c r="C25" s="9">
        <v>1</v>
      </c>
      <c r="D25" s="30">
        <v>0</v>
      </c>
      <c r="E25" s="30">
        <v>0</v>
      </c>
      <c r="F25" s="10">
        <v>0</v>
      </c>
      <c r="G25" s="10">
        <v>0</v>
      </c>
      <c r="H25" s="28">
        <f t="shared" si="0"/>
        <v>0</v>
      </c>
      <c r="I25" s="28">
        <f t="shared" si="1"/>
        <v>0</v>
      </c>
      <c r="J25" s="13">
        <f t="shared" si="2"/>
        <v>1</v>
      </c>
      <c r="K25" s="13">
        <f t="shared" si="3"/>
        <v>1</v>
      </c>
      <c r="L25" s="15">
        <f t="shared" si="4"/>
        <v>0</v>
      </c>
      <c r="M25" s="15">
        <f t="shared" si="5"/>
        <v>0</v>
      </c>
    </row>
    <row r="26" spans="1:13" x14ac:dyDescent="0.25">
      <c r="A26" s="1" t="s">
        <v>37</v>
      </c>
      <c r="B26" s="9">
        <v>0</v>
      </c>
      <c r="C26" s="9">
        <v>0</v>
      </c>
      <c r="D26" s="30">
        <v>0</v>
      </c>
      <c r="E26" s="30">
        <v>0</v>
      </c>
      <c r="F26" s="10">
        <v>0</v>
      </c>
      <c r="G26" s="10">
        <v>0</v>
      </c>
      <c r="H26" s="28">
        <f t="shared" si="0"/>
        <v>0</v>
      </c>
      <c r="I26" s="28">
        <f t="shared" si="1"/>
        <v>0</v>
      </c>
      <c r="J26" s="13">
        <f t="shared" si="2"/>
        <v>0</v>
      </c>
      <c r="K26" s="13">
        <f t="shared" si="3"/>
        <v>0</v>
      </c>
      <c r="L26" s="15">
        <f t="shared" si="4"/>
        <v>0</v>
      </c>
      <c r="M26" s="15">
        <f t="shared" si="5"/>
        <v>0</v>
      </c>
    </row>
    <row r="27" spans="1:13" s="5" customFormat="1" x14ac:dyDescent="0.25">
      <c r="A27" s="1" t="s">
        <v>45</v>
      </c>
      <c r="B27" s="9">
        <v>2</v>
      </c>
      <c r="C27" s="9">
        <v>2</v>
      </c>
      <c r="D27" s="30">
        <v>0</v>
      </c>
      <c r="E27" s="30">
        <v>0</v>
      </c>
      <c r="F27" s="10">
        <v>0</v>
      </c>
      <c r="G27" s="10">
        <v>0</v>
      </c>
      <c r="H27" s="28">
        <f t="shared" si="0"/>
        <v>0</v>
      </c>
      <c r="I27" s="28">
        <f t="shared" si="1"/>
        <v>0</v>
      </c>
      <c r="J27" s="13">
        <f t="shared" si="2"/>
        <v>2</v>
      </c>
      <c r="K27" s="13">
        <f t="shared" si="3"/>
        <v>2</v>
      </c>
      <c r="L27" s="15">
        <f t="shared" si="4"/>
        <v>0</v>
      </c>
      <c r="M27" s="15">
        <f t="shared" si="5"/>
        <v>0</v>
      </c>
    </row>
    <row r="28" spans="1:13" s="5" customFormat="1" x14ac:dyDescent="0.25">
      <c r="A28" s="1" t="s">
        <v>46</v>
      </c>
      <c r="B28" s="9">
        <v>0</v>
      </c>
      <c r="C28" s="9">
        <v>0</v>
      </c>
      <c r="D28" s="30">
        <v>0</v>
      </c>
      <c r="E28" s="30">
        <v>0</v>
      </c>
      <c r="F28" s="10">
        <v>0</v>
      </c>
      <c r="G28" s="10">
        <v>0</v>
      </c>
      <c r="H28" s="28">
        <f t="shared" si="0"/>
        <v>0</v>
      </c>
      <c r="I28" s="28">
        <f t="shared" si="1"/>
        <v>0</v>
      </c>
      <c r="J28" s="13">
        <f t="shared" si="2"/>
        <v>0</v>
      </c>
      <c r="K28" s="13">
        <f t="shared" si="3"/>
        <v>0</v>
      </c>
      <c r="L28" s="15">
        <f t="shared" si="4"/>
        <v>0</v>
      </c>
      <c r="M28" s="15">
        <f t="shared" si="5"/>
        <v>0</v>
      </c>
    </row>
    <row r="29" spans="1:13" x14ac:dyDescent="0.25">
      <c r="A29" s="2" t="s">
        <v>38</v>
      </c>
      <c r="B29" s="9">
        <v>9</v>
      </c>
      <c r="C29" s="9">
        <v>0</v>
      </c>
      <c r="D29" s="30">
        <v>1</v>
      </c>
      <c r="E29" s="30">
        <v>0</v>
      </c>
      <c r="F29" s="10">
        <v>3</v>
      </c>
      <c r="G29" s="10">
        <v>1</v>
      </c>
      <c r="H29" s="28">
        <f t="shared" si="0"/>
        <v>3</v>
      </c>
      <c r="I29" s="28">
        <f t="shared" si="1"/>
        <v>1</v>
      </c>
      <c r="J29" s="13">
        <f t="shared" si="2"/>
        <v>12</v>
      </c>
      <c r="K29" s="13">
        <f t="shared" si="3"/>
        <v>1</v>
      </c>
      <c r="L29" s="15">
        <f t="shared" si="4"/>
        <v>4</v>
      </c>
      <c r="M29" s="15">
        <f t="shared" si="5"/>
        <v>1</v>
      </c>
    </row>
    <row r="30" spans="1:13" x14ac:dyDescent="0.25">
      <c r="B30" s="11" t="e">
        <f>MATCH(Город Смоленск,'Данные из ДелоПро'!E:E,0)</f>
        <v>#NAME?</v>
      </c>
      <c r="C30" s="11"/>
      <c r="D30" s="11"/>
      <c r="E30" s="11"/>
      <c r="F30" s="11"/>
      <c r="G30" s="11"/>
      <c r="H30" s="11"/>
      <c r="I30" s="11"/>
      <c r="J30" s="13">
        <f>SUM(J3:J29)</f>
        <v>215</v>
      </c>
      <c r="K30" s="13">
        <f>SUM(K3:K29)</f>
        <v>8</v>
      </c>
      <c r="L30" s="15">
        <f>SUM(L3:L29)</f>
        <v>179</v>
      </c>
      <c r="M30" s="15">
        <f>SUM(M3:M29)</f>
        <v>5</v>
      </c>
    </row>
  </sheetData>
  <mergeCells count="7">
    <mergeCell ref="L1:M1"/>
    <mergeCell ref="A1:A2"/>
    <mergeCell ref="B1:C1"/>
    <mergeCell ref="F1:G1"/>
    <mergeCell ref="J1:K1"/>
    <mergeCell ref="D1:E1"/>
    <mergeCell ref="H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="91" zoomScaleNormal="91" workbookViewId="0">
      <selection activeCell="A2" sqref="A2:A28"/>
    </sheetView>
  </sheetViews>
  <sheetFormatPr defaultRowHeight="15" x14ac:dyDescent="0.25"/>
  <cols>
    <col min="1" max="1" width="25.42578125" style="19" customWidth="1"/>
    <col min="2" max="2" width="14.7109375" style="19" customWidth="1"/>
    <col min="3" max="3" width="15.28515625" style="19" customWidth="1"/>
    <col min="4" max="4" width="16" style="19" customWidth="1"/>
    <col min="5" max="5" width="16.28515625" style="19" customWidth="1"/>
    <col min="6" max="6" width="15.140625" style="19" customWidth="1"/>
    <col min="7" max="7" width="16.140625" style="19" customWidth="1"/>
    <col min="8" max="8" width="15" style="19" customWidth="1"/>
    <col min="9" max="9" width="56.140625" style="19" customWidth="1"/>
    <col min="10" max="10" width="18.7109375" style="19" customWidth="1"/>
    <col min="11" max="11" width="9.140625" style="19"/>
    <col min="12" max="12" width="16.85546875" style="21" customWidth="1"/>
    <col min="13" max="13" width="17.28515625" style="19" customWidth="1"/>
    <col min="14" max="16384" width="9.140625" style="19"/>
  </cols>
  <sheetData>
    <row r="1" spans="1:13" ht="109.5" customHeight="1" x14ac:dyDescent="0.25">
      <c r="A1" s="16" t="s">
        <v>14</v>
      </c>
      <c r="B1" s="17" t="s">
        <v>67</v>
      </c>
      <c r="C1" s="17" t="s">
        <v>68</v>
      </c>
      <c r="D1" s="17" t="s">
        <v>42</v>
      </c>
      <c r="E1" s="18" t="s">
        <v>72</v>
      </c>
      <c r="F1" s="18" t="s">
        <v>41</v>
      </c>
      <c r="G1" s="18" t="s">
        <v>42</v>
      </c>
      <c r="H1" s="37" t="s">
        <v>59</v>
      </c>
      <c r="I1" s="20"/>
      <c r="J1" s="20"/>
      <c r="M1" s="20"/>
    </row>
    <row r="2" spans="1:13" x14ac:dyDescent="0.25">
      <c r="A2" s="3" t="s">
        <v>8</v>
      </c>
      <c r="B2" s="42">
        <f>'За период с 01.08 по 31.08'!L3</f>
        <v>41</v>
      </c>
      <c r="C2" s="22">
        <f>'За период с 01.08 по 31.08'!M3</f>
        <v>0</v>
      </c>
      <c r="D2" s="23">
        <f>IFERROR(C2/B2,0)</f>
        <v>0</v>
      </c>
      <c r="E2" s="24">
        <f>'За период с 01.08 по 31.08'!J3</f>
        <v>42</v>
      </c>
      <c r="F2" s="24">
        <f>'За период с 01.08 по 31.08'!K3</f>
        <v>0</v>
      </c>
      <c r="G2" s="25">
        <f>IFERROR(F2/E2,0)</f>
        <v>0</v>
      </c>
      <c r="H2" s="39">
        <f>IF(D2&lt;20%,5,IF(AND(D2&gt;20%,D2&lt;40%),4,IF(AND(D2&gt;40%,D2&lt;60%),3,IF(AND(D2&gt;60%,D2&lt;80%),2,IF(D2&gt;80%,1)))))</f>
        <v>5</v>
      </c>
      <c r="I2" s="20"/>
      <c r="J2" s="20"/>
      <c r="M2" s="20"/>
    </row>
    <row r="3" spans="1:13" x14ac:dyDescent="0.25">
      <c r="A3" s="3" t="s">
        <v>44</v>
      </c>
      <c r="B3" s="42">
        <f>'За период с 01.08 по 31.08'!L4</f>
        <v>0</v>
      </c>
      <c r="C3" s="22">
        <f>'За период с 01.08 по 31.08'!M4</f>
        <v>0</v>
      </c>
      <c r="D3" s="23">
        <f t="shared" ref="D3:D29" si="0">IFERROR(C3/B3,0)</f>
        <v>0</v>
      </c>
      <c r="E3" s="24">
        <f>'За период с 01.08 по 31.08'!J4</f>
        <v>1</v>
      </c>
      <c r="F3" s="24">
        <f>'За период с 01.08 по 31.08'!K4</f>
        <v>0</v>
      </c>
      <c r="G3" s="25">
        <f t="shared" ref="G3:G29" si="1">IFERROR(F3/E3,0)</f>
        <v>0</v>
      </c>
      <c r="H3" s="39">
        <f t="shared" ref="H3:H29" si="2">IF(D3&lt;20%,5,IF(AND(D3&gt;20%,D3&lt;40%),4,IF(AND(D3&gt;40%,D3&lt;60%),3,IF(AND(D3&gt;60%,D3&lt;80%),2,IF(D3&gt;80%,1)))))</f>
        <v>5</v>
      </c>
      <c r="I3" s="20"/>
      <c r="J3" s="20"/>
      <c r="M3" s="20"/>
    </row>
    <row r="4" spans="1:13" x14ac:dyDescent="0.25">
      <c r="A4" s="3" t="s">
        <v>39</v>
      </c>
      <c r="B4" s="42">
        <f>'За период с 01.08 по 31.08'!L5</f>
        <v>0</v>
      </c>
      <c r="C4" s="22">
        <f>'За период с 01.08 по 31.08'!M5</f>
        <v>0</v>
      </c>
      <c r="D4" s="23">
        <f t="shared" si="0"/>
        <v>0</v>
      </c>
      <c r="E4" s="24">
        <f>'За период с 01.08 по 31.08'!J5</f>
        <v>0</v>
      </c>
      <c r="F4" s="24">
        <f>'За период с 01.08 по 31.08'!K5</f>
        <v>0</v>
      </c>
      <c r="G4" s="25">
        <f t="shared" si="1"/>
        <v>0</v>
      </c>
      <c r="H4" s="39">
        <f t="shared" si="2"/>
        <v>5</v>
      </c>
      <c r="M4" s="20"/>
    </row>
    <row r="5" spans="1:13" x14ac:dyDescent="0.25">
      <c r="A5" s="1" t="s">
        <v>19</v>
      </c>
      <c r="B5" s="42">
        <f>'За период с 01.08 по 31.08'!L6</f>
        <v>14</v>
      </c>
      <c r="C5" s="22">
        <f>'За период с 01.08 по 31.08'!M6</f>
        <v>0</v>
      </c>
      <c r="D5" s="23">
        <f t="shared" si="0"/>
        <v>0</v>
      </c>
      <c r="E5" s="24">
        <f>'За период с 01.08 по 31.08'!J6</f>
        <v>14</v>
      </c>
      <c r="F5" s="24">
        <f>'За период с 01.08 по 31.08'!K6</f>
        <v>0</v>
      </c>
      <c r="G5" s="25">
        <f t="shared" si="1"/>
        <v>0</v>
      </c>
      <c r="H5" s="39">
        <f t="shared" si="2"/>
        <v>5</v>
      </c>
      <c r="M5" s="20"/>
    </row>
    <row r="6" spans="1:13" x14ac:dyDescent="0.25">
      <c r="A6" s="1" t="s">
        <v>20</v>
      </c>
      <c r="B6" s="42">
        <f>'За период с 01.08 по 31.08'!L7</f>
        <v>11</v>
      </c>
      <c r="C6" s="22">
        <f>'За период с 01.08 по 31.08'!M7</f>
        <v>0</v>
      </c>
      <c r="D6" s="23">
        <f t="shared" si="0"/>
        <v>0</v>
      </c>
      <c r="E6" s="24">
        <f>'За период с 01.08 по 31.08'!J7</f>
        <v>16</v>
      </c>
      <c r="F6" s="24">
        <f>'За период с 01.08 по 31.08'!K7</f>
        <v>0</v>
      </c>
      <c r="G6" s="25">
        <f t="shared" si="1"/>
        <v>0</v>
      </c>
      <c r="H6" s="39">
        <f t="shared" si="2"/>
        <v>5</v>
      </c>
      <c r="I6" s="20"/>
      <c r="J6" s="20"/>
    </row>
    <row r="7" spans="1:13" x14ac:dyDescent="0.25">
      <c r="A7" s="1" t="s">
        <v>43</v>
      </c>
      <c r="B7" s="42">
        <f>'За период с 01.08 по 31.08'!L8</f>
        <v>0</v>
      </c>
      <c r="C7" s="22">
        <f>'За период с 01.08 по 31.08'!M8</f>
        <v>0</v>
      </c>
      <c r="D7" s="23">
        <f t="shared" si="0"/>
        <v>0</v>
      </c>
      <c r="E7" s="24">
        <f>'За период с 01.08 по 31.08'!J8</f>
        <v>0</v>
      </c>
      <c r="F7" s="24">
        <f>'За период с 01.08 по 31.08'!K8</f>
        <v>0</v>
      </c>
      <c r="G7" s="25">
        <f t="shared" si="1"/>
        <v>0</v>
      </c>
      <c r="H7" s="39">
        <f t="shared" si="2"/>
        <v>5</v>
      </c>
    </row>
    <row r="8" spans="1:13" x14ac:dyDescent="0.25">
      <c r="A8" s="1" t="s">
        <v>21</v>
      </c>
      <c r="B8" s="42">
        <f>'За период с 01.08 по 31.08'!L9</f>
        <v>0</v>
      </c>
      <c r="C8" s="22">
        <f>'За период с 01.08 по 31.08'!M9</f>
        <v>0</v>
      </c>
      <c r="D8" s="23">
        <f t="shared" si="0"/>
        <v>0</v>
      </c>
      <c r="E8" s="24">
        <f>'За период с 01.08 по 31.08'!J9</f>
        <v>0</v>
      </c>
      <c r="F8" s="24">
        <f>'За период с 01.08 по 31.08'!K9</f>
        <v>0</v>
      </c>
      <c r="G8" s="25">
        <f t="shared" si="1"/>
        <v>0</v>
      </c>
      <c r="H8" s="39">
        <f t="shared" si="2"/>
        <v>5</v>
      </c>
    </row>
    <row r="9" spans="1:13" x14ac:dyDescent="0.25">
      <c r="A9" s="1" t="s">
        <v>22</v>
      </c>
      <c r="B9" s="42">
        <f>'За период с 01.08 по 31.08'!L10</f>
        <v>2</v>
      </c>
      <c r="C9" s="22">
        <f>'За период с 01.08 по 31.08'!M10</f>
        <v>2</v>
      </c>
      <c r="D9" s="23">
        <f t="shared" si="0"/>
        <v>1</v>
      </c>
      <c r="E9" s="24">
        <f>'За период с 01.08 по 31.08'!J10</f>
        <v>2</v>
      </c>
      <c r="F9" s="24">
        <f>'За период с 01.08 по 31.08'!K10</f>
        <v>2</v>
      </c>
      <c r="G9" s="25">
        <f t="shared" si="1"/>
        <v>1</v>
      </c>
      <c r="H9" s="39">
        <f t="shared" si="2"/>
        <v>1</v>
      </c>
    </row>
    <row r="10" spans="1:13" x14ac:dyDescent="0.25">
      <c r="A10" s="1" t="s">
        <v>23</v>
      </c>
      <c r="B10" s="42">
        <f>'За период с 01.08 по 31.08'!L11</f>
        <v>0</v>
      </c>
      <c r="C10" s="22">
        <f>'За период с 01.08 по 31.08'!M11</f>
        <v>0</v>
      </c>
      <c r="D10" s="23">
        <f t="shared" si="0"/>
        <v>0</v>
      </c>
      <c r="E10" s="24">
        <f>'За период с 01.08 по 31.08'!J11</f>
        <v>0</v>
      </c>
      <c r="F10" s="24">
        <f>'За период с 01.08 по 31.08'!K11</f>
        <v>0</v>
      </c>
      <c r="G10" s="25">
        <f t="shared" si="1"/>
        <v>0</v>
      </c>
      <c r="H10" s="39">
        <f t="shared" si="2"/>
        <v>5</v>
      </c>
    </row>
    <row r="11" spans="1:13" x14ac:dyDescent="0.25">
      <c r="A11" s="1" t="s">
        <v>24</v>
      </c>
      <c r="B11" s="42">
        <f>'За период с 01.08 по 31.08'!L12</f>
        <v>0</v>
      </c>
      <c r="C11" s="22">
        <f>'За период с 01.08 по 31.08'!M12</f>
        <v>0</v>
      </c>
      <c r="D11" s="23">
        <f t="shared" si="0"/>
        <v>0</v>
      </c>
      <c r="E11" s="24">
        <f>'За период с 01.08 по 31.08'!J12</f>
        <v>0</v>
      </c>
      <c r="F11" s="24">
        <f>'За период с 01.08 по 31.08'!K12</f>
        <v>0</v>
      </c>
      <c r="G11" s="25">
        <f t="shared" si="1"/>
        <v>0</v>
      </c>
      <c r="H11" s="39">
        <f t="shared" si="2"/>
        <v>5</v>
      </c>
    </row>
    <row r="12" spans="1:13" x14ac:dyDescent="0.25">
      <c r="A12" s="1" t="s">
        <v>40</v>
      </c>
      <c r="B12" s="42">
        <f>'За период с 01.08 по 31.08'!L13</f>
        <v>2</v>
      </c>
      <c r="C12" s="22">
        <f>'За период с 01.08 по 31.08'!M13</f>
        <v>0</v>
      </c>
      <c r="D12" s="23">
        <f t="shared" si="0"/>
        <v>0</v>
      </c>
      <c r="E12" s="24">
        <f>'За период с 01.08 по 31.08'!J13</f>
        <v>2</v>
      </c>
      <c r="F12" s="24">
        <f>'За период с 01.08 по 31.08'!K13</f>
        <v>0</v>
      </c>
      <c r="G12" s="25">
        <f t="shared" si="1"/>
        <v>0</v>
      </c>
      <c r="H12" s="39">
        <f t="shared" si="2"/>
        <v>5</v>
      </c>
    </row>
    <row r="13" spans="1:13" x14ac:dyDescent="0.25">
      <c r="A13" s="1" t="s">
        <v>25</v>
      </c>
      <c r="B13" s="42">
        <f>'За период с 01.08 по 31.08'!L14</f>
        <v>0</v>
      </c>
      <c r="C13" s="22">
        <f>'За период с 01.08 по 31.08'!M14</f>
        <v>0</v>
      </c>
      <c r="D13" s="23">
        <f t="shared" si="0"/>
        <v>0</v>
      </c>
      <c r="E13" s="24">
        <f>'За период с 01.08 по 31.08'!J14</f>
        <v>0</v>
      </c>
      <c r="F13" s="24">
        <f>'За период с 01.08 по 31.08'!K14</f>
        <v>0</v>
      </c>
      <c r="G13" s="25">
        <f t="shared" si="1"/>
        <v>0</v>
      </c>
      <c r="H13" s="39">
        <f t="shared" si="2"/>
        <v>5</v>
      </c>
    </row>
    <row r="14" spans="1:13" x14ac:dyDescent="0.25">
      <c r="A14" s="1" t="s">
        <v>26</v>
      </c>
      <c r="B14" s="42">
        <f>'За период с 01.08 по 31.08'!L15</f>
        <v>1</v>
      </c>
      <c r="C14" s="22">
        <f>'За период с 01.08 по 31.08'!M15</f>
        <v>0</v>
      </c>
      <c r="D14" s="23">
        <f t="shared" si="0"/>
        <v>0</v>
      </c>
      <c r="E14" s="24">
        <f>'За период с 01.08 по 31.08'!J15</f>
        <v>1</v>
      </c>
      <c r="F14" s="24">
        <f>'За период с 01.08 по 31.08'!K15</f>
        <v>0</v>
      </c>
      <c r="G14" s="25">
        <f t="shared" si="1"/>
        <v>0</v>
      </c>
      <c r="H14" s="39">
        <f t="shared" si="2"/>
        <v>5</v>
      </c>
    </row>
    <row r="15" spans="1:13" x14ac:dyDescent="0.25">
      <c r="A15" s="1" t="s">
        <v>27</v>
      </c>
      <c r="B15" s="42">
        <f>'За период с 01.08 по 31.08'!L16</f>
        <v>1</v>
      </c>
      <c r="C15" s="22">
        <f>'За период с 01.08 по 31.08'!M16</f>
        <v>1</v>
      </c>
      <c r="D15" s="23">
        <f t="shared" si="0"/>
        <v>1</v>
      </c>
      <c r="E15" s="24">
        <f>'За период с 01.08 по 31.08'!J16</f>
        <v>1</v>
      </c>
      <c r="F15" s="24">
        <f>'За период с 01.08 по 31.08'!K16</f>
        <v>1</v>
      </c>
      <c r="G15" s="25">
        <f t="shared" si="1"/>
        <v>1</v>
      </c>
      <c r="H15" s="39">
        <f t="shared" si="2"/>
        <v>1</v>
      </c>
    </row>
    <row r="16" spans="1:13" x14ac:dyDescent="0.25">
      <c r="A16" s="1" t="s">
        <v>28</v>
      </c>
      <c r="B16" s="42">
        <f>'За период с 01.08 по 31.08'!L17</f>
        <v>0</v>
      </c>
      <c r="C16" s="22">
        <f>'За период с 01.08 по 31.08'!M17</f>
        <v>0</v>
      </c>
      <c r="D16" s="23">
        <f t="shared" si="0"/>
        <v>0</v>
      </c>
      <c r="E16" s="24">
        <f>'За период с 01.08 по 31.08'!J17</f>
        <v>1</v>
      </c>
      <c r="F16" s="24">
        <f>'За период с 01.08 по 31.08'!K17</f>
        <v>0</v>
      </c>
      <c r="G16" s="25">
        <f t="shared" si="1"/>
        <v>0</v>
      </c>
      <c r="H16" s="39">
        <f t="shared" si="2"/>
        <v>5</v>
      </c>
    </row>
    <row r="17" spans="1:10" x14ac:dyDescent="0.25">
      <c r="A17" s="1" t="s">
        <v>29</v>
      </c>
      <c r="B17" s="42">
        <f>'За период с 01.08 по 31.08'!L18</f>
        <v>0</v>
      </c>
      <c r="C17" s="22">
        <f>'За период с 01.08 по 31.08'!M18</f>
        <v>0</v>
      </c>
      <c r="D17" s="23">
        <f t="shared" si="0"/>
        <v>0</v>
      </c>
      <c r="E17" s="24">
        <f>'За период с 01.08 по 31.08'!J18</f>
        <v>0</v>
      </c>
      <c r="F17" s="24">
        <f>'За период с 01.08 по 31.08'!K18</f>
        <v>0</v>
      </c>
      <c r="G17" s="25">
        <f t="shared" si="1"/>
        <v>0</v>
      </c>
      <c r="H17" s="39">
        <f t="shared" si="2"/>
        <v>5</v>
      </c>
    </row>
    <row r="18" spans="1:10" x14ac:dyDescent="0.25">
      <c r="A18" s="1" t="s">
        <v>30</v>
      </c>
      <c r="B18" s="42">
        <f>'За период с 01.08 по 31.08'!L19</f>
        <v>14</v>
      </c>
      <c r="C18" s="22">
        <f>'За период с 01.08 по 31.08'!M19</f>
        <v>0</v>
      </c>
      <c r="D18" s="23">
        <f t="shared" si="0"/>
        <v>0</v>
      </c>
      <c r="E18" s="24">
        <f>'За период с 01.08 по 31.08'!J19</f>
        <v>16</v>
      </c>
      <c r="F18" s="24">
        <f>'За период с 01.08 по 31.08'!K19</f>
        <v>0</v>
      </c>
      <c r="G18" s="25">
        <f t="shared" si="1"/>
        <v>0</v>
      </c>
      <c r="H18" s="39">
        <f t="shared" si="2"/>
        <v>5</v>
      </c>
    </row>
    <row r="19" spans="1:10" x14ac:dyDescent="0.25">
      <c r="A19" s="1" t="s">
        <v>31</v>
      </c>
      <c r="B19" s="42">
        <f>'За период с 01.08 по 31.08'!L20</f>
        <v>1</v>
      </c>
      <c r="C19" s="22">
        <f>'За период с 01.08 по 31.08'!M20</f>
        <v>0</v>
      </c>
      <c r="D19" s="23">
        <f t="shared" si="0"/>
        <v>0</v>
      </c>
      <c r="E19" s="24">
        <f>'За период с 01.08 по 31.08'!J20</f>
        <v>1</v>
      </c>
      <c r="F19" s="24">
        <f>'За период с 01.08 по 31.08'!K20</f>
        <v>0</v>
      </c>
      <c r="G19" s="25">
        <f t="shared" si="1"/>
        <v>0</v>
      </c>
      <c r="H19" s="39">
        <f t="shared" si="2"/>
        <v>5</v>
      </c>
    </row>
    <row r="20" spans="1:10" x14ac:dyDescent="0.25">
      <c r="A20" s="1" t="s">
        <v>32</v>
      </c>
      <c r="B20" s="42">
        <f>'За период с 01.08 по 31.08'!L21</f>
        <v>7</v>
      </c>
      <c r="C20" s="22">
        <f>'За период с 01.08 по 31.08'!M21</f>
        <v>0</v>
      </c>
      <c r="D20" s="23">
        <f t="shared" si="0"/>
        <v>0</v>
      </c>
      <c r="E20" s="24">
        <f>'За период с 01.08 по 31.08'!J21</f>
        <v>8</v>
      </c>
      <c r="F20" s="24">
        <f>'За период с 01.08 по 31.08'!K21</f>
        <v>0</v>
      </c>
      <c r="G20" s="25">
        <f t="shared" si="1"/>
        <v>0</v>
      </c>
      <c r="H20" s="39">
        <f t="shared" si="2"/>
        <v>5</v>
      </c>
    </row>
    <row r="21" spans="1:10" x14ac:dyDescent="0.25">
      <c r="A21" s="1" t="s">
        <v>33</v>
      </c>
      <c r="B21" s="42">
        <f>'За период с 01.08 по 31.08'!L22</f>
        <v>78</v>
      </c>
      <c r="C21" s="22">
        <f>'За период с 01.08 по 31.08'!M22</f>
        <v>1</v>
      </c>
      <c r="D21" s="23">
        <f t="shared" si="0"/>
        <v>1.282051282051282E-2</v>
      </c>
      <c r="E21" s="24">
        <f>'За период с 01.08 по 31.08'!J22</f>
        <v>91</v>
      </c>
      <c r="F21" s="24">
        <f>'За период с 01.08 по 31.08'!K22</f>
        <v>1</v>
      </c>
      <c r="G21" s="25">
        <f t="shared" si="1"/>
        <v>1.098901098901099E-2</v>
      </c>
      <c r="H21" s="39">
        <f t="shared" si="2"/>
        <v>5</v>
      </c>
    </row>
    <row r="22" spans="1:10" x14ac:dyDescent="0.25">
      <c r="A22" s="1" t="s">
        <v>34</v>
      </c>
      <c r="B22" s="42">
        <f>'За период с 01.08 по 31.08'!L23</f>
        <v>1</v>
      </c>
      <c r="C22" s="22">
        <f>'За период с 01.08 по 31.08'!M23</f>
        <v>0</v>
      </c>
      <c r="D22" s="23">
        <f t="shared" si="0"/>
        <v>0</v>
      </c>
      <c r="E22" s="24">
        <f>'За период с 01.08 по 31.08'!J23</f>
        <v>2</v>
      </c>
      <c r="F22" s="24">
        <f>'За период с 01.08 по 31.08'!K23</f>
        <v>0</v>
      </c>
      <c r="G22" s="25">
        <f t="shared" si="1"/>
        <v>0</v>
      </c>
      <c r="H22" s="39">
        <f t="shared" si="2"/>
        <v>5</v>
      </c>
    </row>
    <row r="23" spans="1:10" x14ac:dyDescent="0.25">
      <c r="A23" s="1" t="s">
        <v>35</v>
      </c>
      <c r="B23" s="42">
        <f>'За период с 01.08 по 31.08'!L24</f>
        <v>2</v>
      </c>
      <c r="C23" s="22">
        <f>'За период с 01.08 по 31.08'!M24</f>
        <v>0</v>
      </c>
      <c r="D23" s="23">
        <f t="shared" si="0"/>
        <v>0</v>
      </c>
      <c r="E23" s="24">
        <f>'За период с 01.08 по 31.08'!J24</f>
        <v>2</v>
      </c>
      <c r="F23" s="24">
        <f>'За период с 01.08 по 31.08'!K24</f>
        <v>0</v>
      </c>
      <c r="G23" s="25">
        <f t="shared" si="1"/>
        <v>0</v>
      </c>
      <c r="H23" s="39">
        <f t="shared" si="2"/>
        <v>5</v>
      </c>
    </row>
    <row r="24" spans="1:10" x14ac:dyDescent="0.25">
      <c r="A24" s="1" t="s">
        <v>36</v>
      </c>
      <c r="B24" s="42">
        <f>'За период с 01.08 по 31.08'!L25</f>
        <v>0</v>
      </c>
      <c r="C24" s="22">
        <f>'За период с 01.08 по 31.08'!M25</f>
        <v>0</v>
      </c>
      <c r="D24" s="23">
        <f t="shared" si="0"/>
        <v>0</v>
      </c>
      <c r="E24" s="24">
        <f>'За период с 01.08 по 31.08'!J25</f>
        <v>1</v>
      </c>
      <c r="F24" s="24">
        <f>'За период с 01.08 по 31.08'!K25</f>
        <v>1</v>
      </c>
      <c r="G24" s="25">
        <f t="shared" si="1"/>
        <v>1</v>
      </c>
      <c r="H24" s="39">
        <f t="shared" si="2"/>
        <v>5</v>
      </c>
    </row>
    <row r="25" spans="1:10" x14ac:dyDescent="0.25">
      <c r="A25" s="1" t="s">
        <v>37</v>
      </c>
      <c r="B25" s="42">
        <f>'За период с 01.08 по 31.08'!L26</f>
        <v>0</v>
      </c>
      <c r="C25" s="22">
        <f>'За период с 01.08 по 31.08'!M26</f>
        <v>0</v>
      </c>
      <c r="D25" s="23">
        <f t="shared" si="0"/>
        <v>0</v>
      </c>
      <c r="E25" s="24">
        <f>'За период с 01.08 по 31.08'!J26</f>
        <v>0</v>
      </c>
      <c r="F25" s="24">
        <f>'За период с 01.08 по 31.08'!K26</f>
        <v>0</v>
      </c>
      <c r="G25" s="25">
        <f t="shared" si="1"/>
        <v>0</v>
      </c>
      <c r="H25" s="39">
        <f t="shared" si="2"/>
        <v>5</v>
      </c>
    </row>
    <row r="26" spans="1:10" x14ac:dyDescent="0.25">
      <c r="A26" s="1" t="s">
        <v>45</v>
      </c>
      <c r="B26" s="42">
        <f>'За период с 01.08 по 31.08'!L27</f>
        <v>0</v>
      </c>
      <c r="C26" s="22">
        <f>'За период с 01.08 по 31.08'!M27</f>
        <v>0</v>
      </c>
      <c r="D26" s="23">
        <f t="shared" si="0"/>
        <v>0</v>
      </c>
      <c r="E26" s="24">
        <f>'За период с 01.08 по 31.08'!J27</f>
        <v>2</v>
      </c>
      <c r="F26" s="24">
        <f>'За период с 01.08 по 31.08'!K27</f>
        <v>2</v>
      </c>
      <c r="G26" s="25">
        <f t="shared" si="1"/>
        <v>1</v>
      </c>
      <c r="H26" s="39">
        <f t="shared" si="2"/>
        <v>5</v>
      </c>
    </row>
    <row r="27" spans="1:10" x14ac:dyDescent="0.25">
      <c r="A27" s="1" t="s">
        <v>46</v>
      </c>
      <c r="B27" s="42">
        <f>'За период с 01.08 по 31.08'!L28</f>
        <v>0</v>
      </c>
      <c r="C27" s="22">
        <f>'За период с 01.08 по 31.08'!M28</f>
        <v>0</v>
      </c>
      <c r="D27" s="23">
        <f t="shared" si="0"/>
        <v>0</v>
      </c>
      <c r="E27" s="24">
        <f>'За период с 01.08 по 31.08'!J28</f>
        <v>0</v>
      </c>
      <c r="F27" s="24">
        <f>'За период с 01.08 по 31.08'!K28</f>
        <v>0</v>
      </c>
      <c r="G27" s="25">
        <f t="shared" si="1"/>
        <v>0</v>
      </c>
      <c r="H27" s="39">
        <f t="shared" si="2"/>
        <v>5</v>
      </c>
    </row>
    <row r="28" spans="1:10" ht="20.25" customHeight="1" x14ac:dyDescent="0.25">
      <c r="A28" s="2" t="s">
        <v>38</v>
      </c>
      <c r="B28" s="42">
        <f>'За период с 01.08 по 31.08'!L29</f>
        <v>4</v>
      </c>
      <c r="C28" s="22">
        <f>'За период с 01.08 по 31.08'!M29</f>
        <v>1</v>
      </c>
      <c r="D28" s="23">
        <f t="shared" si="0"/>
        <v>0.25</v>
      </c>
      <c r="E28" s="24">
        <f>'За период с 01.08 по 31.08'!J29</f>
        <v>12</v>
      </c>
      <c r="F28" s="24">
        <f>'За период с 01.08 по 31.08'!K29</f>
        <v>1</v>
      </c>
      <c r="G28" s="25">
        <f t="shared" si="1"/>
        <v>8.3333333333333329E-2</v>
      </c>
      <c r="H28" s="39">
        <f t="shared" si="2"/>
        <v>4</v>
      </c>
    </row>
    <row r="29" spans="1:10" x14ac:dyDescent="0.25">
      <c r="A29" s="26" t="s">
        <v>47</v>
      </c>
      <c r="B29" s="22">
        <f>SUM(B2:B28)</f>
        <v>179</v>
      </c>
      <c r="C29" s="22">
        <f>SUM(C2:C28)</f>
        <v>5</v>
      </c>
      <c r="D29" s="23">
        <f t="shared" si="0"/>
        <v>2.7932960893854747E-2</v>
      </c>
      <c r="E29" s="24">
        <f>SUM(E2:E28)</f>
        <v>215</v>
      </c>
      <c r="F29" s="24">
        <f>SUM(F2:F28)</f>
        <v>8</v>
      </c>
      <c r="G29" s="25">
        <f t="shared" si="1"/>
        <v>3.7209302325581395E-2</v>
      </c>
      <c r="H29" s="39">
        <f t="shared" si="2"/>
        <v>5</v>
      </c>
    </row>
    <row r="30" spans="1:10" x14ac:dyDescent="0.25">
      <c r="F30" s="20"/>
      <c r="G30" s="20"/>
      <c r="H30" s="20"/>
    </row>
    <row r="31" spans="1:10" ht="15.75" thickBot="1" x14ac:dyDescent="0.3">
      <c r="F31" s="20"/>
      <c r="G31" s="20"/>
      <c r="H31" s="20"/>
    </row>
    <row r="32" spans="1:10" ht="16.5" thickBot="1" x14ac:dyDescent="0.3">
      <c r="I32" s="33" t="s">
        <v>73</v>
      </c>
      <c r="J32" s="34" t="s">
        <v>59</v>
      </c>
    </row>
    <row r="33" spans="9:10" ht="16.5" thickBot="1" x14ac:dyDescent="0.3">
      <c r="I33" s="35" t="s">
        <v>60</v>
      </c>
      <c r="J33" s="36">
        <v>5</v>
      </c>
    </row>
    <row r="34" spans="9:10" ht="16.5" thickBot="1" x14ac:dyDescent="0.3">
      <c r="I34" s="35" t="s">
        <v>61</v>
      </c>
      <c r="J34" s="36">
        <v>4</v>
      </c>
    </row>
    <row r="35" spans="9:10" ht="16.5" thickBot="1" x14ac:dyDescent="0.3">
      <c r="I35" s="35" t="s">
        <v>62</v>
      </c>
      <c r="J35" s="36">
        <v>3</v>
      </c>
    </row>
    <row r="36" spans="9:10" ht="16.5" thickBot="1" x14ac:dyDescent="0.3">
      <c r="I36" s="35" t="s">
        <v>63</v>
      </c>
      <c r="J36" s="36">
        <v>2</v>
      </c>
    </row>
    <row r="37" spans="9:10" ht="16.5" thickBot="1" x14ac:dyDescent="0.3">
      <c r="I37" s="35" t="s">
        <v>64</v>
      </c>
      <c r="J37" s="36">
        <v>1</v>
      </c>
    </row>
  </sheetData>
  <sortState ref="A2:I39">
    <sortCondition descending="1" ref="G1"/>
  </sortState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I1" sqref="I1"/>
    </sheetView>
  </sheetViews>
  <sheetFormatPr defaultRowHeight="15" x14ac:dyDescent="0.25"/>
  <cols>
    <col min="1" max="1" width="24.7109375" bestFit="1" customWidth="1"/>
    <col min="2" max="2" width="14.7109375" customWidth="1"/>
    <col min="3" max="3" width="14.85546875" customWidth="1"/>
    <col min="4" max="4" width="16.7109375" customWidth="1"/>
    <col min="5" max="5" width="14" customWidth="1"/>
    <col min="6" max="6" width="14.7109375" customWidth="1"/>
    <col min="7" max="7" width="14.28515625" customWidth="1"/>
    <col min="8" max="8" width="7.5703125" customWidth="1"/>
  </cols>
  <sheetData>
    <row r="1" spans="1:8" ht="87.75" customHeight="1" x14ac:dyDescent="0.25">
      <c r="A1" s="16" t="s">
        <v>14</v>
      </c>
      <c r="B1" s="17" t="s">
        <v>67</v>
      </c>
      <c r="C1" s="17" t="s">
        <v>68</v>
      </c>
      <c r="D1" s="17" t="s">
        <v>42</v>
      </c>
      <c r="E1" s="18" t="s">
        <v>72</v>
      </c>
      <c r="F1" s="18" t="s">
        <v>41</v>
      </c>
      <c r="G1" s="18" t="s">
        <v>42</v>
      </c>
      <c r="H1" s="37" t="s">
        <v>59</v>
      </c>
    </row>
    <row r="2" spans="1:8" x14ac:dyDescent="0.25">
      <c r="A2" s="1" t="s">
        <v>22</v>
      </c>
      <c r="B2" s="22">
        <v>2</v>
      </c>
      <c r="C2" s="22">
        <v>2</v>
      </c>
      <c r="D2" s="23">
        <v>1</v>
      </c>
      <c r="E2" s="24">
        <v>2</v>
      </c>
      <c r="F2" s="24">
        <v>2</v>
      </c>
      <c r="G2" s="25">
        <v>1</v>
      </c>
      <c r="H2" s="38">
        <v>1</v>
      </c>
    </row>
    <row r="3" spans="1:8" x14ac:dyDescent="0.25">
      <c r="A3" s="1" t="s">
        <v>27</v>
      </c>
      <c r="B3" s="22">
        <v>1</v>
      </c>
      <c r="C3" s="22">
        <v>1</v>
      </c>
      <c r="D3" s="23">
        <v>1</v>
      </c>
      <c r="E3" s="24">
        <v>1</v>
      </c>
      <c r="F3" s="24">
        <v>1</v>
      </c>
      <c r="G3" s="25">
        <v>1</v>
      </c>
      <c r="H3" s="38">
        <v>1</v>
      </c>
    </row>
    <row r="4" spans="1:8" x14ac:dyDescent="0.25">
      <c r="A4" s="2" t="s">
        <v>38</v>
      </c>
      <c r="B4" s="22">
        <v>4</v>
      </c>
      <c r="C4" s="22">
        <v>1</v>
      </c>
      <c r="D4" s="23">
        <v>0.25</v>
      </c>
      <c r="E4" s="24">
        <v>12</v>
      </c>
      <c r="F4" s="24">
        <v>1</v>
      </c>
      <c r="G4" s="25">
        <v>8.3333333333333329E-2</v>
      </c>
      <c r="H4" s="38">
        <v>4</v>
      </c>
    </row>
    <row r="5" spans="1:8" x14ac:dyDescent="0.25">
      <c r="A5" s="3" t="s">
        <v>8</v>
      </c>
      <c r="B5" s="22">
        <v>41</v>
      </c>
      <c r="C5" s="22">
        <v>0</v>
      </c>
      <c r="D5" s="23">
        <v>0</v>
      </c>
      <c r="E5" s="24">
        <v>42</v>
      </c>
      <c r="F5" s="24">
        <v>0</v>
      </c>
      <c r="G5" s="25">
        <v>0</v>
      </c>
      <c r="H5" s="38">
        <v>5</v>
      </c>
    </row>
    <row r="6" spans="1:8" x14ac:dyDescent="0.25">
      <c r="A6" s="3" t="s">
        <v>44</v>
      </c>
      <c r="B6" s="22">
        <v>0</v>
      </c>
      <c r="C6" s="22">
        <v>0</v>
      </c>
      <c r="D6" s="23">
        <v>0</v>
      </c>
      <c r="E6" s="24">
        <v>1</v>
      </c>
      <c r="F6" s="24">
        <v>0</v>
      </c>
      <c r="G6" s="25">
        <v>0</v>
      </c>
      <c r="H6" s="38">
        <v>5</v>
      </c>
    </row>
    <row r="7" spans="1:8" x14ac:dyDescent="0.25">
      <c r="A7" s="3" t="s">
        <v>39</v>
      </c>
      <c r="B7" s="22">
        <v>0</v>
      </c>
      <c r="C7" s="22">
        <v>0</v>
      </c>
      <c r="D7" s="23">
        <v>0</v>
      </c>
      <c r="E7" s="24">
        <v>0</v>
      </c>
      <c r="F7" s="24">
        <v>0</v>
      </c>
      <c r="G7" s="25">
        <v>0</v>
      </c>
      <c r="H7" s="38">
        <v>5</v>
      </c>
    </row>
    <row r="8" spans="1:8" x14ac:dyDescent="0.25">
      <c r="A8" s="1" t="s">
        <v>19</v>
      </c>
      <c r="B8" s="22">
        <v>14</v>
      </c>
      <c r="C8" s="22">
        <v>0</v>
      </c>
      <c r="D8" s="23">
        <v>0</v>
      </c>
      <c r="E8" s="24">
        <v>14</v>
      </c>
      <c r="F8" s="24">
        <v>0</v>
      </c>
      <c r="G8" s="25">
        <v>0</v>
      </c>
      <c r="H8" s="38">
        <v>5</v>
      </c>
    </row>
    <row r="9" spans="1:8" x14ac:dyDescent="0.25">
      <c r="A9" s="1" t="s">
        <v>20</v>
      </c>
      <c r="B9" s="22">
        <v>11</v>
      </c>
      <c r="C9" s="22">
        <v>0</v>
      </c>
      <c r="D9" s="23">
        <v>0</v>
      </c>
      <c r="E9" s="24">
        <v>16</v>
      </c>
      <c r="F9" s="24">
        <v>0</v>
      </c>
      <c r="G9" s="25">
        <v>0</v>
      </c>
      <c r="H9" s="38">
        <v>5</v>
      </c>
    </row>
    <row r="10" spans="1:8" x14ac:dyDescent="0.25">
      <c r="A10" s="1" t="s">
        <v>43</v>
      </c>
      <c r="B10" s="22">
        <v>0</v>
      </c>
      <c r="C10" s="22">
        <v>0</v>
      </c>
      <c r="D10" s="23">
        <v>0</v>
      </c>
      <c r="E10" s="24">
        <v>0</v>
      </c>
      <c r="F10" s="24">
        <v>0</v>
      </c>
      <c r="G10" s="25">
        <v>0</v>
      </c>
      <c r="H10" s="38">
        <v>5</v>
      </c>
    </row>
    <row r="11" spans="1:8" x14ac:dyDescent="0.25">
      <c r="A11" s="1" t="s">
        <v>21</v>
      </c>
      <c r="B11" s="22">
        <v>0</v>
      </c>
      <c r="C11" s="22">
        <v>0</v>
      </c>
      <c r="D11" s="23">
        <v>0</v>
      </c>
      <c r="E11" s="24">
        <v>0</v>
      </c>
      <c r="F11" s="24">
        <v>0</v>
      </c>
      <c r="G11" s="25">
        <v>0</v>
      </c>
      <c r="H11" s="38">
        <v>5</v>
      </c>
    </row>
    <row r="12" spans="1:8" x14ac:dyDescent="0.25">
      <c r="A12" s="1" t="s">
        <v>23</v>
      </c>
      <c r="B12" s="22">
        <v>0</v>
      </c>
      <c r="C12" s="22">
        <v>0</v>
      </c>
      <c r="D12" s="23">
        <v>0</v>
      </c>
      <c r="E12" s="24">
        <v>0</v>
      </c>
      <c r="F12" s="24">
        <v>0</v>
      </c>
      <c r="G12" s="25">
        <v>0</v>
      </c>
      <c r="H12" s="38">
        <v>5</v>
      </c>
    </row>
    <row r="13" spans="1:8" x14ac:dyDescent="0.25">
      <c r="A13" s="1" t="s">
        <v>24</v>
      </c>
      <c r="B13" s="22">
        <v>0</v>
      </c>
      <c r="C13" s="22">
        <v>0</v>
      </c>
      <c r="D13" s="23">
        <v>0</v>
      </c>
      <c r="E13" s="24">
        <v>0</v>
      </c>
      <c r="F13" s="24">
        <v>0</v>
      </c>
      <c r="G13" s="25">
        <v>0</v>
      </c>
      <c r="H13" s="38">
        <v>5</v>
      </c>
    </row>
    <row r="14" spans="1:8" x14ac:dyDescent="0.25">
      <c r="A14" s="1" t="s">
        <v>40</v>
      </c>
      <c r="B14" s="22">
        <v>2</v>
      </c>
      <c r="C14" s="22">
        <v>0</v>
      </c>
      <c r="D14" s="23">
        <v>0</v>
      </c>
      <c r="E14" s="24">
        <v>2</v>
      </c>
      <c r="F14" s="24">
        <v>0</v>
      </c>
      <c r="G14" s="25">
        <v>0</v>
      </c>
      <c r="H14" s="38">
        <v>5</v>
      </c>
    </row>
    <row r="15" spans="1:8" x14ac:dyDescent="0.25">
      <c r="A15" s="1" t="s">
        <v>25</v>
      </c>
      <c r="B15" s="22">
        <v>0</v>
      </c>
      <c r="C15" s="22">
        <v>0</v>
      </c>
      <c r="D15" s="23">
        <v>0</v>
      </c>
      <c r="E15" s="24">
        <v>0</v>
      </c>
      <c r="F15" s="24">
        <v>0</v>
      </c>
      <c r="G15" s="25">
        <v>0</v>
      </c>
      <c r="H15" s="38">
        <v>5</v>
      </c>
    </row>
    <row r="16" spans="1:8" x14ac:dyDescent="0.25">
      <c r="A16" s="1" t="s">
        <v>26</v>
      </c>
      <c r="B16" s="22">
        <v>1</v>
      </c>
      <c r="C16" s="22">
        <v>0</v>
      </c>
      <c r="D16" s="23">
        <v>0</v>
      </c>
      <c r="E16" s="24">
        <v>1</v>
      </c>
      <c r="F16" s="24">
        <v>0</v>
      </c>
      <c r="G16" s="25">
        <v>0</v>
      </c>
      <c r="H16" s="38">
        <v>5</v>
      </c>
    </row>
    <row r="17" spans="1:8" x14ac:dyDescent="0.25">
      <c r="A17" s="1" t="s">
        <v>28</v>
      </c>
      <c r="B17" s="22">
        <v>0</v>
      </c>
      <c r="C17" s="22">
        <v>0</v>
      </c>
      <c r="D17" s="23">
        <v>0</v>
      </c>
      <c r="E17" s="24">
        <v>1</v>
      </c>
      <c r="F17" s="24">
        <v>0</v>
      </c>
      <c r="G17" s="25">
        <v>0</v>
      </c>
      <c r="H17" s="38">
        <v>5</v>
      </c>
    </row>
    <row r="18" spans="1:8" x14ac:dyDescent="0.25">
      <c r="A18" s="1" t="s">
        <v>29</v>
      </c>
      <c r="B18" s="22">
        <v>0</v>
      </c>
      <c r="C18" s="22">
        <v>0</v>
      </c>
      <c r="D18" s="23">
        <v>0</v>
      </c>
      <c r="E18" s="24">
        <v>0</v>
      </c>
      <c r="F18" s="24">
        <v>0</v>
      </c>
      <c r="G18" s="25">
        <v>0</v>
      </c>
      <c r="H18" s="38">
        <v>5</v>
      </c>
    </row>
    <row r="19" spans="1:8" x14ac:dyDescent="0.25">
      <c r="A19" s="1" t="s">
        <v>30</v>
      </c>
      <c r="B19" s="22">
        <v>14</v>
      </c>
      <c r="C19" s="22">
        <v>0</v>
      </c>
      <c r="D19" s="23">
        <v>0</v>
      </c>
      <c r="E19" s="24">
        <v>16</v>
      </c>
      <c r="F19" s="24">
        <v>0</v>
      </c>
      <c r="G19" s="25">
        <v>0</v>
      </c>
      <c r="H19" s="38">
        <v>5</v>
      </c>
    </row>
    <row r="20" spans="1:8" x14ac:dyDescent="0.25">
      <c r="A20" s="1" t="s">
        <v>31</v>
      </c>
      <c r="B20" s="22">
        <v>1</v>
      </c>
      <c r="C20" s="22">
        <v>0</v>
      </c>
      <c r="D20" s="23">
        <v>0</v>
      </c>
      <c r="E20" s="24">
        <v>1</v>
      </c>
      <c r="F20" s="24">
        <v>0</v>
      </c>
      <c r="G20" s="25">
        <v>0</v>
      </c>
      <c r="H20" s="38">
        <v>5</v>
      </c>
    </row>
    <row r="21" spans="1:8" x14ac:dyDescent="0.25">
      <c r="A21" s="1" t="s">
        <v>32</v>
      </c>
      <c r="B21" s="22">
        <v>7</v>
      </c>
      <c r="C21" s="22">
        <v>0</v>
      </c>
      <c r="D21" s="23">
        <v>0</v>
      </c>
      <c r="E21" s="24">
        <v>8</v>
      </c>
      <c r="F21" s="24">
        <v>0</v>
      </c>
      <c r="G21" s="25">
        <v>0</v>
      </c>
      <c r="H21" s="38">
        <v>5</v>
      </c>
    </row>
    <row r="22" spans="1:8" x14ac:dyDescent="0.25">
      <c r="A22" s="1" t="s">
        <v>33</v>
      </c>
      <c r="B22" s="22">
        <v>78</v>
      </c>
      <c r="C22" s="22">
        <v>1</v>
      </c>
      <c r="D22" s="23">
        <v>1.282051282051282E-2</v>
      </c>
      <c r="E22" s="24">
        <v>91</v>
      </c>
      <c r="F22" s="24">
        <v>1</v>
      </c>
      <c r="G22" s="25">
        <v>1.098901098901099E-2</v>
      </c>
      <c r="H22" s="38">
        <v>5</v>
      </c>
    </row>
    <row r="23" spans="1:8" x14ac:dyDescent="0.25">
      <c r="A23" s="1" t="s">
        <v>34</v>
      </c>
      <c r="B23" s="22">
        <v>1</v>
      </c>
      <c r="C23" s="22">
        <v>0</v>
      </c>
      <c r="D23" s="23">
        <v>0</v>
      </c>
      <c r="E23" s="24">
        <v>2</v>
      </c>
      <c r="F23" s="24">
        <v>0</v>
      </c>
      <c r="G23" s="25">
        <v>0</v>
      </c>
      <c r="H23" s="38">
        <v>5</v>
      </c>
    </row>
    <row r="24" spans="1:8" x14ac:dyDescent="0.25">
      <c r="A24" s="1" t="s">
        <v>35</v>
      </c>
      <c r="B24" s="22">
        <v>2</v>
      </c>
      <c r="C24" s="22">
        <v>0</v>
      </c>
      <c r="D24" s="23">
        <v>0</v>
      </c>
      <c r="E24" s="24">
        <v>2</v>
      </c>
      <c r="F24" s="24">
        <v>0</v>
      </c>
      <c r="G24" s="25">
        <v>0</v>
      </c>
      <c r="H24" s="38">
        <v>5</v>
      </c>
    </row>
    <row r="25" spans="1:8" x14ac:dyDescent="0.25">
      <c r="A25" s="1" t="s">
        <v>36</v>
      </c>
      <c r="B25" s="22">
        <v>0</v>
      </c>
      <c r="C25" s="22">
        <v>0</v>
      </c>
      <c r="D25" s="23">
        <v>0</v>
      </c>
      <c r="E25" s="24">
        <v>1</v>
      </c>
      <c r="F25" s="24">
        <v>1</v>
      </c>
      <c r="G25" s="25">
        <v>1</v>
      </c>
      <c r="H25" s="38">
        <v>5</v>
      </c>
    </row>
    <row r="26" spans="1:8" x14ac:dyDescent="0.25">
      <c r="A26" s="1" t="s">
        <v>37</v>
      </c>
      <c r="B26" s="22">
        <v>0</v>
      </c>
      <c r="C26" s="22">
        <v>0</v>
      </c>
      <c r="D26" s="23">
        <v>0</v>
      </c>
      <c r="E26" s="24">
        <v>0</v>
      </c>
      <c r="F26" s="24">
        <v>0</v>
      </c>
      <c r="G26" s="25">
        <v>0</v>
      </c>
      <c r="H26" s="38">
        <v>5</v>
      </c>
    </row>
    <row r="27" spans="1:8" x14ac:dyDescent="0.25">
      <c r="A27" s="1" t="s">
        <v>45</v>
      </c>
      <c r="B27" s="22">
        <v>0</v>
      </c>
      <c r="C27" s="22">
        <v>0</v>
      </c>
      <c r="D27" s="23">
        <v>0</v>
      </c>
      <c r="E27" s="24">
        <v>2</v>
      </c>
      <c r="F27" s="24">
        <v>2</v>
      </c>
      <c r="G27" s="25">
        <v>1</v>
      </c>
      <c r="H27" s="38">
        <v>5</v>
      </c>
    </row>
    <row r="28" spans="1:8" x14ac:dyDescent="0.25">
      <c r="A28" s="1" t="s">
        <v>46</v>
      </c>
      <c r="B28" s="22">
        <v>0</v>
      </c>
      <c r="C28" s="22">
        <v>0</v>
      </c>
      <c r="D28" s="23">
        <v>0</v>
      </c>
      <c r="E28" s="24">
        <v>0</v>
      </c>
      <c r="F28" s="24">
        <v>0</v>
      </c>
      <c r="G28" s="25">
        <v>0</v>
      </c>
      <c r="H28" s="38">
        <v>5</v>
      </c>
    </row>
    <row r="29" spans="1:8" x14ac:dyDescent="0.25">
      <c r="A29" s="26" t="s">
        <v>47</v>
      </c>
      <c r="B29" s="22">
        <v>179</v>
      </c>
      <c r="C29" s="22">
        <v>5</v>
      </c>
      <c r="D29" s="23">
        <v>2.7932960893854747E-2</v>
      </c>
      <c r="E29" s="24">
        <v>215</v>
      </c>
      <c r="F29" s="24">
        <v>8</v>
      </c>
      <c r="G29" s="25">
        <v>3.7209302325581395E-2</v>
      </c>
      <c r="H29" s="38">
        <v>5</v>
      </c>
    </row>
  </sheetData>
  <autoFilter ref="A1:H1"/>
  <sortState ref="A2:H29">
    <sortCondition ref="H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Данные из ДелоПро</vt:lpstr>
      <vt:lpstr>За период с 01.08 по 31.08</vt:lpstr>
      <vt:lpstr>итог с %</vt:lpstr>
      <vt:lpstr>балл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Акатов Александр Николаевич</cp:lastModifiedBy>
  <cp:lastPrinted>2018-08-06T09:59:34Z</cp:lastPrinted>
  <dcterms:created xsi:type="dcterms:W3CDTF">2017-08-11T12:46:09Z</dcterms:created>
  <dcterms:modified xsi:type="dcterms:W3CDTF">2018-09-05T09:45:09Z</dcterms:modified>
</cp:coreProperties>
</file>